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<sst xmlns="http://schemas.openxmlformats.org/spreadsheetml/2006/main" count="156" uniqueCount="146">
  <si>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</si>
  <si>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</si>
  <si>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</si>
  <si>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</si>
  <si>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</si>
  <si>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</si>
  <si>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</si>
  <si>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</si>
  <si>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</si>
  <si>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</si>
  <si>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</si>
  <si>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</si>
  <si>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</si>
  <si>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</si>
  <si>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</si>
  <si>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</si>
  <si>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</si>
  <si>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</si>
  <si>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</si>
  <si>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</si>
  <si>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</si>
  <si>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</si>
  <si>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</si>
  <si>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</si>
  <si>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</si>
  <si>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</si>
  <si>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</si>
  <si>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</si>
  <si>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</si>
  <si>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</si>
  <si>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</si>
  <si>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</si>
  <si>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</si>
  <si>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</si>
  <si>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</si>
  <si>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</si>
  <si>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</si>
  <si>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МАТЕРИАЛЬНЫХ И НЕМАТЕРИАЛЬНЫХ АКТИВОВ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</si>
  <si>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</si>
  <si>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</si>
  <si>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</si>
  <si>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</si>
  <si>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</si>
  <si>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 182 1 05 00000 00 0000 000</t>
  </si>
  <si>
    <t>182 1 05 01000 00 0000 110</t>
  </si>
  <si>
    <t> 182 1 06 00000 00 0000 000</t>
  </si>
  <si>
    <t xml:space="preserve">   182 1 06 01000 00 0000 110</t>
  </si>
  <si>
    <t xml:space="preserve">     182 1 06 01030 10 0000 110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</si>
  <si>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</si>
  <si>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</si>
  <si>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</si>
  <si>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</si>
  <si>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</si>
  <si>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</si>
  <si>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</si>
  <si>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</si>
  <si>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</si>
  <si>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</si>
  <si>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</si>
  <si>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</si>
  <si>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</si>
  <si>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 951 2 00 00000 00 0000 000</t>
  </si>
  <si>
    <t>951 2 02 03000 00 0000 151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</si>
  <si>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</si>
  <si>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</si>
  <si>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</si>
  <si>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</si>
  <si>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</si>
  <si>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</si>
  <si>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</si>
  <si>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</si>
  <si>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</si>
  <si>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</si>
  <si>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</si>
  <si>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951  1 11 00000 00 0000 000</t>
  </si>
  <si>
    <t> 951 1 11 05000 00 0000 120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</si>
  <si>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</si>
  <si>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951 1 08 00000 00 0000 000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</si>
  <si>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</si>
  <si>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</si>
  <si>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182 1 05 01011 01 0000 110</t>
  </si>
  <si>
    <t>182 1 05 01012 01 0000 110</t>
  </si>
  <si>
    <t>182 1 05 01020 00 0000 110</t>
  </si>
  <si>
    <t>182 1 05 01022 01 0000 110</t>
  </si>
  <si>
    <t>182 1 05 03010 01 0000 110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</si>
  <si>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</si>
  <si>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</si>
  <si>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</si>
  <si>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</si>
  <si>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</si>
  <si>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</si>
  <si>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</si>
  <si>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951 1 08 04020 01 0000 110</t>
  </si>
  <si>
    <t xml:space="preserve">    951 1 11 05020 00 0000 120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</si>
  <si>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</si>
  <si>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</si>
  <si>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</si>
  <si>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</si>
  <si>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</si>
  <si>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</si>
  <si>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БЕЗВОЗМЕЗДНЫЕ ПОСТУПЛЕНИЯ</t>
  </si>
  <si>
    <t>Прочие безвозмездные поступления в бюджеты поселений</t>
  </si>
  <si>
    <t>951 2 02 00000 00 0000 000</t>
  </si>
  <si>
    <t>951 2 02 01000 00 0000 151</t>
  </si>
  <si>
    <t>951 2 02 01001 00 0000 151</t>
  </si>
  <si>
    <t>951 2 02 01001 10 0000 151</t>
  </si>
  <si>
    <t>951 2 02 03024 00 0000 151</t>
  </si>
  <si>
    <t>951 2 02 03024 10 0000 151</t>
  </si>
  <si>
    <t>951 2 02 04014 00 0000 151</t>
  </si>
  <si>
    <t>951 2 02 04014 10 0000 151</t>
  </si>
  <si>
    <t>951 2 07 00000 00 0000 180</t>
  </si>
  <si>
    <t>951 2 07 05000 10 0000 180</t>
  </si>
  <si>
    <t xml:space="preserve">Приложение 1  </t>
  </si>
  <si>
    <t>Объём  поступлений доходов бюджета  Алексеевского сельского поселения за 2012 год по кодам классификации доходов бюджетов.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</si>
  <si>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</si>
  <si>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182 1 01 02010 01 0000 110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</si>
  <si>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</si>
  <si>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</si>
  <si>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 182 1 01 02030 01 0000 110</t>
  </si>
  <si>
    <t>182 1 05 01010 01 0000 110</t>
  </si>
  <si>
    <t>182 1 05 01021 01 0000 110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</si>
  <si>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</si>
  <si>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182 1 05 03000 01 0000 110</t>
  </si>
  <si>
    <t>182 1 09 04053 10 0000 110</t>
  </si>
  <si>
    <t>815 1 11 05013 10 0000 120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</si>
  <si>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</si>
  <si>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</si>
  <si>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902 1 14 06013 10 0000 430</t>
  </si>
  <si>
    <t xml:space="preserve">   951 1 11 05025 10 0000 120 </t>
  </si>
  <si>
    <t xml:space="preserve">  951 1 11 05030 00 0000 120 </t>
  </si>
  <si>
    <t xml:space="preserve">   951 1 11 05035 10 0000 120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</si>
  <si>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</si>
  <si>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</si>
  <si>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</si>
  <si>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поселений</t>
  </si>
  <si>
    <t>951 1 13 00000 00 0000 000</t>
  </si>
  <si>
    <t>951 1 13 02000 00 0000 130</t>
  </si>
  <si>
    <t>951 1 13 02990 00 0000 130</t>
  </si>
  <si>
    <t>951 1 13 02995 10 0000 130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</si>
  <si>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</si>
  <si>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</si>
  <si>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951 1 14 00000 00 0000 000</t>
  </si>
  <si>
    <t>951 1 14 06000 00 0000 430</t>
  </si>
  <si>
    <t>951 1 14 06020 00 0000 430</t>
  </si>
  <si>
    <t>951 1 14 06025 10 0000 430</t>
  </si>
  <si>
    <t xml:space="preserve">                            от 27. 03.  2013 г. № 22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</si>
</sst>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174" fontId="3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1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4.00390625" style="2" customWidth="1"/>
    <col min="2" max="2" width="54.57421875" style="3" customWidth="1"/>
    <col min="3" max="3" width="13.57421875" style="4" customWidth="1"/>
    <col min="4" max="16384" width="9.140625" style="1" customWidth="1"/>
  </cols>
  <sheetData>
    <row r="1" ht="13.5">
      <c r="C1" s="43"/>
    </row>
    <row r="2" spans="2:3" ht="15">
      <c r="B2" s="54" t="s">
        <v>112</v>
      </c>
      <c r="C2" s="54"/>
    </row>
    <row r="3" spans="1:3" s="6" customFormat="1" ht="15">
      <c r="A3" s="5"/>
      <c r="B3" s="54" t="s">
        <v>9</v>
      </c>
      <c r="C3" s="54"/>
    </row>
    <row r="4" spans="1:3" s="6" customFormat="1" ht="15">
      <c r="A4" s="5"/>
      <c r="B4" s="36"/>
      <c r="C4" s="36" t="s">
        <v>14</v>
      </c>
    </row>
    <row r="5" spans="1:3" s="6" customFormat="1" ht="15">
      <c r="A5" s="5"/>
      <c r="B5" s="54" t="s">
        <v>145</v>
      </c>
      <c r="C5" s="54"/>
    </row>
    <row r="6" spans="1:3" ht="9.75" customHeight="1">
      <c r="A6" s="13"/>
      <c r="B6" s="41"/>
      <c r="C6" s="42"/>
    </row>
    <row r="7" spans="1:3" s="8" customFormat="1" ht="41.25" customHeight="1">
      <c r="A7" s="53" t="s">
        <v>113</v>
      </c>
      <c r="B7" s="53"/>
      <c r="C7" s="53"/>
    </row>
    <row r="8" spans="1:3" ht="12.75">
      <c r="A8" s="25"/>
      <c r="B8" s="26"/>
      <c r="C8" s="27" t="s">
        <v>8</v>
      </c>
    </row>
    <row r="9" spans="1:3" s="9" customFormat="1" ht="30" customHeight="1">
      <c r="A9" s="29" t="s">
        <v>7</v>
      </c>
      <c r="B9" s="30" t="s">
        <v>0</v>
      </c>
      <c r="C9" s="30" t="s">
        <v>38</v>
      </c>
    </row>
    <row r="10" spans="1:3" s="9" customFormat="1" ht="12.75">
      <c r="A10" s="29">
        <v>1</v>
      </c>
      <c r="B10" s="30">
        <v>2</v>
      </c>
      <c r="C10" s="29">
        <v>5</v>
      </c>
    </row>
    <row r="11" spans="1:3" s="9" customFormat="1" ht="12.75">
      <c r="A11" s="29"/>
      <c r="B11" s="40" t="s">
        <v>56</v>
      </c>
      <c r="C11" s="28">
        <f>SUM(C12,C40,C45,C50,C68)</f>
        <v>15017</v>
      </c>
    </row>
    <row r="12" spans="1:3" s="7" customFormat="1" ht="15" customHeight="1">
      <c r="A12" s="15" t="s">
        <v>39</v>
      </c>
      <c r="B12" s="16" t="s">
        <v>32</v>
      </c>
      <c r="C12" s="37">
        <f>C13+C18+C28+C36</f>
        <v>2826</v>
      </c>
    </row>
    <row r="13" spans="1:3" s="7" customFormat="1" ht="12.75" customHeight="1">
      <c r="A13" s="15" t="s">
        <v>40</v>
      </c>
      <c r="B13" s="16" t="s">
        <v>1</v>
      </c>
      <c r="C13" s="28">
        <f>C14</f>
        <v>951</v>
      </c>
    </row>
    <row r="14" spans="1:3" s="7" customFormat="1" ht="14.25" customHeight="1">
      <c r="A14" s="15" t="s">
        <v>41</v>
      </c>
      <c r="B14" s="16" t="s">
        <v>2</v>
      </c>
      <c r="C14" s="28">
        <f>SUM(C15+C16+C17)</f>
        <v>951</v>
      </c>
    </row>
    <row r="15" spans="1:3" s="7" customFormat="1" ht="72.75" customHeight="1">
      <c r="A15" s="15" t="s">
        <v>115</v>
      </c>
      <c r="B15" s="45" t="s">
        <v>114</v>
      </c>
      <c r="C15" s="28">
        <v>908.7</v>
      </c>
    </row>
    <row r="16" spans="1:3" s="7" customFormat="1" ht="99" customHeight="1">
      <c r="A16" s="15" t="s">
        <v>42</v>
      </c>
      <c r="B16" s="44" t="s">
        <v>116</v>
      </c>
      <c r="C16" s="28">
        <v>0.8</v>
      </c>
    </row>
    <row r="17" spans="1:3" s="7" customFormat="1" ht="47.25" customHeight="1">
      <c r="A17" s="15" t="s">
        <v>118</v>
      </c>
      <c r="B17" s="49" t="s">
        <v>117</v>
      </c>
      <c r="C17" s="28">
        <v>41.5</v>
      </c>
    </row>
    <row r="18" spans="1:3" s="7" customFormat="1" ht="16.5" customHeight="1">
      <c r="A18" s="15" t="s">
        <v>43</v>
      </c>
      <c r="B18" s="16" t="s">
        <v>3</v>
      </c>
      <c r="C18" s="28">
        <f>SUM(C19+C26)</f>
        <v>179.5</v>
      </c>
    </row>
    <row r="19" spans="1:3" s="7" customFormat="1" ht="28.5" customHeight="1">
      <c r="A19" s="20" t="s">
        <v>44</v>
      </c>
      <c r="B19" s="35" t="s">
        <v>15</v>
      </c>
      <c r="C19" s="28">
        <f>SUM(C20+C23)</f>
        <v>178.3</v>
      </c>
    </row>
    <row r="20" spans="1:3" s="7" customFormat="1" ht="29.25" customHeight="1">
      <c r="A20" s="20" t="s">
        <v>119</v>
      </c>
      <c r="B20" s="44" t="s">
        <v>16</v>
      </c>
      <c r="C20" s="28">
        <f>SUM(C21+C22)</f>
        <v>70.8</v>
      </c>
    </row>
    <row r="21" spans="1:3" s="7" customFormat="1" ht="30" customHeight="1">
      <c r="A21" s="20" t="s">
        <v>80</v>
      </c>
      <c r="B21" s="35" t="s">
        <v>16</v>
      </c>
      <c r="C21" s="28">
        <v>103.6</v>
      </c>
    </row>
    <row r="22" spans="1:3" s="7" customFormat="1" ht="42.75" customHeight="1">
      <c r="A22" s="20" t="s">
        <v>81</v>
      </c>
      <c r="B22" s="35" t="s">
        <v>121</v>
      </c>
      <c r="C22" s="28">
        <v>-32.8</v>
      </c>
    </row>
    <row r="23" spans="1:3" s="7" customFormat="1" ht="40.5" customHeight="1">
      <c r="A23" s="20" t="s">
        <v>82</v>
      </c>
      <c r="B23" s="35" t="s">
        <v>78</v>
      </c>
      <c r="C23" s="32">
        <f>SUM(C24+C25)</f>
        <v>107.5</v>
      </c>
    </row>
    <row r="24" spans="1:3" s="7" customFormat="1" ht="40.5" customHeight="1">
      <c r="A24" s="20" t="s">
        <v>120</v>
      </c>
      <c r="B24" s="44" t="s">
        <v>78</v>
      </c>
      <c r="C24" s="32">
        <v>14</v>
      </c>
    </row>
    <row r="25" spans="1:3" s="7" customFormat="1" ht="57" customHeight="1">
      <c r="A25" s="20" t="s">
        <v>83</v>
      </c>
      <c r="B25" s="45" t="s">
        <v>79</v>
      </c>
      <c r="C25" s="28">
        <v>93.5</v>
      </c>
    </row>
    <row r="26" spans="1:3" s="7" customFormat="1" ht="18" customHeight="1">
      <c r="A26" s="20" t="s">
        <v>122</v>
      </c>
      <c r="B26" s="38" t="s">
        <v>28</v>
      </c>
      <c r="C26" s="32">
        <f>SUM(C27)</f>
        <v>1.2</v>
      </c>
    </row>
    <row r="27" spans="1:3" s="7" customFormat="1" ht="18" customHeight="1">
      <c r="A27" s="20" t="s">
        <v>84</v>
      </c>
      <c r="B27" s="38" t="s">
        <v>28</v>
      </c>
      <c r="C27" s="28">
        <v>1.2</v>
      </c>
    </row>
    <row r="28" spans="1:3" s="7" customFormat="1" ht="12.75">
      <c r="A28" s="15" t="s">
        <v>45</v>
      </c>
      <c r="B28" s="16" t="s">
        <v>4</v>
      </c>
      <c r="C28" s="28">
        <f>C29+C31</f>
        <v>1695.3</v>
      </c>
    </row>
    <row r="29" spans="1:3" s="7" customFormat="1" ht="12.75">
      <c r="A29" s="39" t="s">
        <v>46</v>
      </c>
      <c r="B29" s="16" t="s">
        <v>12</v>
      </c>
      <c r="C29" s="28">
        <f>SUM(C30)</f>
        <v>83.2</v>
      </c>
    </row>
    <row r="30" spans="1:3" s="7" customFormat="1" ht="41.25" customHeight="1">
      <c r="A30" s="39" t="s">
        <v>47</v>
      </c>
      <c r="B30" s="16" t="s">
        <v>10</v>
      </c>
      <c r="C30" s="28">
        <v>83.2</v>
      </c>
    </row>
    <row r="31" spans="1:3" s="7" customFormat="1" ht="12.75">
      <c r="A31" s="15" t="s">
        <v>48</v>
      </c>
      <c r="B31" s="16" t="s">
        <v>85</v>
      </c>
      <c r="C31" s="28">
        <f>SUM(C32,C34)</f>
        <v>1612.1</v>
      </c>
    </row>
    <row r="32" spans="1:3" s="7" customFormat="1" ht="41.25" customHeight="1">
      <c r="A32" s="15" t="s">
        <v>49</v>
      </c>
      <c r="B32" s="16" t="s">
        <v>76</v>
      </c>
      <c r="C32" s="28">
        <f>SUM(C33)</f>
        <v>1458.8</v>
      </c>
    </row>
    <row r="33" spans="1:254" s="7" customFormat="1" ht="57" customHeight="1">
      <c r="A33" s="15" t="s">
        <v>50</v>
      </c>
      <c r="B33" s="16" t="s">
        <v>11</v>
      </c>
      <c r="C33" s="28">
        <v>1458.8</v>
      </c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7" customFormat="1" ht="43.5" customHeight="1">
      <c r="A34" s="15" t="s">
        <v>51</v>
      </c>
      <c r="B34" s="16" t="s">
        <v>13</v>
      </c>
      <c r="C34" s="28">
        <f>SUM(C35)</f>
        <v>153.3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7" customFormat="1" ht="56.25" customHeight="1">
      <c r="A35" s="15" t="s">
        <v>52</v>
      </c>
      <c r="B35" s="16" t="s">
        <v>26</v>
      </c>
      <c r="C35" s="28">
        <v>153.3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7" customFormat="1" ht="39" customHeight="1">
      <c r="A36" s="20" t="s">
        <v>53</v>
      </c>
      <c r="B36" s="35" t="s">
        <v>33</v>
      </c>
      <c r="C36" s="28">
        <f>SUM(C37)</f>
        <v>0.2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7" customFormat="1" ht="16.5" customHeight="1">
      <c r="A37" s="20" t="s">
        <v>54</v>
      </c>
      <c r="B37" s="35" t="s">
        <v>34</v>
      </c>
      <c r="C37" s="28">
        <f>SUM(C38)</f>
        <v>0.2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7" customFormat="1" ht="28.5" customHeight="1">
      <c r="A38" s="20" t="s">
        <v>55</v>
      </c>
      <c r="B38" s="35" t="s">
        <v>35</v>
      </c>
      <c r="C38" s="28">
        <f>SUM(C39)</f>
        <v>0.2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7" customFormat="1" ht="31.5" customHeight="1">
      <c r="A39" s="20" t="s">
        <v>123</v>
      </c>
      <c r="B39" s="35" t="s">
        <v>36</v>
      </c>
      <c r="C39" s="28">
        <v>0.2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7" customFormat="1" ht="21" customHeight="1">
      <c r="A40" s="15" t="s">
        <v>57</v>
      </c>
      <c r="B40" s="16" t="s">
        <v>32</v>
      </c>
      <c r="C40" s="28">
        <f>SUM(C41)</f>
        <v>1469.6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7" customFormat="1" ht="45" customHeight="1">
      <c r="A41" s="15" t="s">
        <v>58</v>
      </c>
      <c r="B41" s="16" t="s">
        <v>5</v>
      </c>
      <c r="C41" s="28">
        <f>C42</f>
        <v>1469.6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7" customFormat="1" ht="78" customHeight="1">
      <c r="A42" s="15" t="s">
        <v>59</v>
      </c>
      <c r="B42" s="45" t="s">
        <v>86</v>
      </c>
      <c r="C42" s="28">
        <f>C43</f>
        <v>1469.6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7" customFormat="1" ht="61.5" customHeight="1">
      <c r="A43" s="18" t="s">
        <v>60</v>
      </c>
      <c r="B43" s="19" t="s">
        <v>19</v>
      </c>
      <c r="C43" s="28">
        <f>SUM(C44)</f>
        <v>1469.6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21" customFormat="1" ht="72" customHeight="1">
      <c r="A44" s="20" t="s">
        <v>124</v>
      </c>
      <c r="B44" s="35" t="s">
        <v>20</v>
      </c>
      <c r="C44" s="32">
        <v>1469.6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21" customFormat="1" ht="15" customHeight="1">
      <c r="A45" s="15" t="s">
        <v>70</v>
      </c>
      <c r="B45" s="16" t="s">
        <v>32</v>
      </c>
      <c r="C45" s="32">
        <f>SUM(C46)</f>
        <v>409.9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21" customFormat="1" ht="34.5" customHeight="1">
      <c r="A46" s="20" t="s">
        <v>71</v>
      </c>
      <c r="B46" s="35" t="s">
        <v>37</v>
      </c>
      <c r="C46" s="32">
        <f>SUM(C47)</f>
        <v>409.9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21" customFormat="1" ht="56.25" customHeight="1">
      <c r="A47" s="20" t="s">
        <v>72</v>
      </c>
      <c r="B47" s="35" t="s">
        <v>89</v>
      </c>
      <c r="C47" s="32">
        <f>SUM(C48)</f>
        <v>409.9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1" customFormat="1" ht="30.75" customHeight="1">
      <c r="A48" s="20" t="s">
        <v>73</v>
      </c>
      <c r="B48" s="35" t="s">
        <v>90</v>
      </c>
      <c r="C48" s="32">
        <f>SUM(C49)</f>
        <v>409.9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1" customFormat="1" ht="43.5" customHeight="1">
      <c r="A49" s="20" t="s">
        <v>127</v>
      </c>
      <c r="B49" s="48" t="s">
        <v>91</v>
      </c>
      <c r="C49" s="32">
        <v>409.9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1" customFormat="1" ht="18" customHeight="1">
      <c r="A50" s="15" t="s">
        <v>68</v>
      </c>
      <c r="B50" s="16" t="s">
        <v>32</v>
      </c>
      <c r="C50" s="32">
        <f>SUM(C51+C54+C60+C64)</f>
        <v>407.80000000000007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1" customFormat="1" ht="19.5" customHeight="1">
      <c r="A51" s="20" t="s">
        <v>77</v>
      </c>
      <c r="B51" s="38" t="s">
        <v>17</v>
      </c>
      <c r="C51" s="28">
        <f>SUM(C52)</f>
        <v>35.4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1" customFormat="1" ht="46.5" customHeight="1">
      <c r="A52" s="20" t="s">
        <v>69</v>
      </c>
      <c r="B52" s="35" t="s">
        <v>27</v>
      </c>
      <c r="C52" s="28">
        <f>SUM(C53)</f>
        <v>35.4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21" customFormat="1" ht="69" customHeight="1">
      <c r="A53" s="20" t="s">
        <v>92</v>
      </c>
      <c r="B53" s="35" t="s">
        <v>18</v>
      </c>
      <c r="C53" s="28">
        <v>35.4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1" customFormat="1" ht="41.25" customHeight="1">
      <c r="A54" s="15" t="s">
        <v>74</v>
      </c>
      <c r="B54" s="16" t="s">
        <v>5</v>
      </c>
      <c r="C54" s="28">
        <f>SUM(C55)</f>
        <v>86.9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1" customFormat="1" ht="79.5" customHeight="1">
      <c r="A55" s="15" t="s">
        <v>75</v>
      </c>
      <c r="B55" s="35" t="s">
        <v>86</v>
      </c>
      <c r="C55" s="28">
        <f>SUM(C56+C58)</f>
        <v>86.9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1" customFormat="1" ht="69.75" customHeight="1">
      <c r="A56" s="20" t="s">
        <v>93</v>
      </c>
      <c r="B56" s="44" t="s">
        <v>87</v>
      </c>
      <c r="C56" s="32">
        <f>SUM(C57)</f>
        <v>24.9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1" customFormat="1" ht="66" customHeight="1">
      <c r="A57" s="20" t="s">
        <v>128</v>
      </c>
      <c r="B57" s="50" t="s">
        <v>88</v>
      </c>
      <c r="C57" s="32">
        <v>24.9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1" customFormat="1" ht="78" customHeight="1">
      <c r="A58" s="20" t="s">
        <v>129</v>
      </c>
      <c r="B58" s="44" t="s">
        <v>125</v>
      </c>
      <c r="C58" s="32">
        <f>SUM(C59)</f>
        <v>62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1" customFormat="1" ht="54.75" customHeight="1">
      <c r="A59" s="20" t="s">
        <v>130</v>
      </c>
      <c r="B59" s="48" t="s">
        <v>126</v>
      </c>
      <c r="C59" s="32">
        <v>62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1" customFormat="1" ht="29.25" customHeight="1">
      <c r="A60" s="51" t="s">
        <v>135</v>
      </c>
      <c r="B60" s="44" t="s">
        <v>131</v>
      </c>
      <c r="C60" s="32">
        <f>SUM(C61)</f>
        <v>26.9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21" customFormat="1" ht="18" customHeight="1">
      <c r="A61" s="51" t="s">
        <v>136</v>
      </c>
      <c r="B61" s="49" t="s">
        <v>132</v>
      </c>
      <c r="C61" s="32">
        <f>SUM(C62)</f>
        <v>26.9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21" customFormat="1" ht="18" customHeight="1">
      <c r="A62" s="51" t="s">
        <v>137</v>
      </c>
      <c r="B62" s="19" t="s">
        <v>133</v>
      </c>
      <c r="C62" s="32">
        <f>SUM(C63)</f>
        <v>26.9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21" customFormat="1" ht="18.75" customHeight="1">
      <c r="A63" s="52" t="s">
        <v>138</v>
      </c>
      <c r="B63" s="50" t="s">
        <v>134</v>
      </c>
      <c r="C63" s="32">
        <v>26.9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21" customFormat="1" ht="30.75" customHeight="1">
      <c r="A64" s="20" t="s">
        <v>141</v>
      </c>
      <c r="B64" s="35" t="s">
        <v>37</v>
      </c>
      <c r="C64" s="32">
        <f>SUM(C65)</f>
        <v>258.6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21" customFormat="1" ht="54" customHeight="1">
      <c r="A65" s="20" t="s">
        <v>142</v>
      </c>
      <c r="B65" s="35" t="s">
        <v>89</v>
      </c>
      <c r="C65" s="32">
        <f>SUM(C66)</f>
        <v>258.6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21" customFormat="1" ht="46.5" customHeight="1">
      <c r="A66" s="20" t="s">
        <v>143</v>
      </c>
      <c r="B66" s="44" t="s">
        <v>139</v>
      </c>
      <c r="C66" s="32">
        <f>SUM(C67)</f>
        <v>258.6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21" customFormat="1" ht="51" customHeight="1">
      <c r="A67" s="20" t="s">
        <v>144</v>
      </c>
      <c r="B67" s="44" t="s">
        <v>140</v>
      </c>
      <c r="C67" s="32">
        <v>258.6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7" customFormat="1" ht="24.75" customHeight="1">
      <c r="A68" s="15" t="s">
        <v>61</v>
      </c>
      <c r="B68" s="16" t="s">
        <v>6</v>
      </c>
      <c r="C68" s="28">
        <f>C69+C83</f>
        <v>9903.7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17" customFormat="1" ht="39.75" customHeight="1">
      <c r="A69" s="15" t="s">
        <v>102</v>
      </c>
      <c r="B69" s="45" t="s">
        <v>94</v>
      </c>
      <c r="C69" s="33">
        <f>SUM(C70,C73,C78)</f>
        <v>9903.2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17" customFormat="1" ht="30.75" customHeight="1">
      <c r="A70" s="15" t="s">
        <v>103</v>
      </c>
      <c r="B70" s="35" t="s">
        <v>21</v>
      </c>
      <c r="C70" s="28">
        <f>C71</f>
        <v>5748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s="17" customFormat="1" ht="17.25" customHeight="1">
      <c r="A71" s="18" t="s">
        <v>104</v>
      </c>
      <c r="B71" s="19" t="s">
        <v>22</v>
      </c>
      <c r="C71" s="28">
        <f>SUM(C72)</f>
        <v>5748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s="21" customFormat="1" ht="25.5">
      <c r="A72" s="18" t="s">
        <v>105</v>
      </c>
      <c r="B72" s="35" t="s">
        <v>23</v>
      </c>
      <c r="C72" s="32">
        <v>5748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3" ht="27.75" customHeight="1">
      <c r="A73" s="34" t="s">
        <v>62</v>
      </c>
      <c r="B73" s="35" t="s">
        <v>24</v>
      </c>
      <c r="C73" s="32">
        <f>SUM(C74+C76)</f>
        <v>139.5</v>
      </c>
    </row>
    <row r="74" spans="1:3" ht="32.25" customHeight="1">
      <c r="A74" s="22" t="s">
        <v>63</v>
      </c>
      <c r="B74" s="35" t="s">
        <v>95</v>
      </c>
      <c r="C74" s="32">
        <f>SUM(C75)</f>
        <v>139.3</v>
      </c>
    </row>
    <row r="75" spans="1:3" s="7" customFormat="1" ht="40.5" customHeight="1">
      <c r="A75" s="22" t="s">
        <v>64</v>
      </c>
      <c r="B75" s="35" t="s">
        <v>25</v>
      </c>
      <c r="C75" s="28">
        <v>139.3</v>
      </c>
    </row>
    <row r="76" spans="1:3" s="7" customFormat="1" ht="28.5" customHeight="1">
      <c r="A76" s="34" t="s">
        <v>106</v>
      </c>
      <c r="B76" s="31" t="s">
        <v>96</v>
      </c>
      <c r="C76" s="28">
        <f>SUM(C77)</f>
        <v>0.2</v>
      </c>
    </row>
    <row r="77" spans="1:3" s="7" customFormat="1" ht="32.25" customHeight="1">
      <c r="A77" s="34" t="s">
        <v>107</v>
      </c>
      <c r="B77" s="31" t="s">
        <v>97</v>
      </c>
      <c r="C77" s="28">
        <v>0.2</v>
      </c>
    </row>
    <row r="78" spans="1:3" s="7" customFormat="1" ht="16.5" customHeight="1">
      <c r="A78" s="22" t="s">
        <v>65</v>
      </c>
      <c r="B78" s="35" t="s">
        <v>29</v>
      </c>
      <c r="C78" s="28">
        <f>SUM(C79+C81)</f>
        <v>4015.7</v>
      </c>
    </row>
    <row r="79" spans="1:3" s="7" customFormat="1" ht="53.25" customHeight="1">
      <c r="A79" s="20" t="s">
        <v>108</v>
      </c>
      <c r="B79" s="46" t="s">
        <v>98</v>
      </c>
      <c r="C79" s="28">
        <f>SUM(C80)</f>
        <v>52.7</v>
      </c>
    </row>
    <row r="80" spans="1:3" s="7" customFormat="1" ht="70.5" customHeight="1">
      <c r="A80" s="20" t="s">
        <v>109</v>
      </c>
      <c r="B80" s="35" t="s">
        <v>99</v>
      </c>
      <c r="C80" s="35">
        <v>52.7</v>
      </c>
    </row>
    <row r="81" spans="1:3" s="7" customFormat="1" ht="16.5" customHeight="1">
      <c r="A81" s="22" t="s">
        <v>66</v>
      </c>
      <c r="B81" s="35" t="s">
        <v>30</v>
      </c>
      <c r="C81" s="35">
        <f>SUM(C82)</f>
        <v>3963</v>
      </c>
    </row>
    <row r="82" spans="1:3" s="7" customFormat="1" ht="28.5" customHeight="1">
      <c r="A82" s="22" t="s">
        <v>67</v>
      </c>
      <c r="B82" s="35" t="s">
        <v>31</v>
      </c>
      <c r="C82" s="35">
        <v>3963</v>
      </c>
    </row>
    <row r="83" spans="1:3" s="7" customFormat="1" ht="17.25" customHeight="1">
      <c r="A83" s="22" t="s">
        <v>110</v>
      </c>
      <c r="B83" s="35" t="s">
        <v>100</v>
      </c>
      <c r="C83" s="47">
        <f>SUM(C84)</f>
        <v>0.5</v>
      </c>
    </row>
    <row r="84" spans="1:3" s="7" customFormat="1" ht="17.25" customHeight="1">
      <c r="A84" s="22" t="s">
        <v>111</v>
      </c>
      <c r="B84" s="35" t="s">
        <v>101</v>
      </c>
      <c r="C84" s="47">
        <v>0.5</v>
      </c>
    </row>
    <row r="88" spans="1:3" s="14" customFormat="1" ht="15.75">
      <c r="A88" s="11"/>
      <c r="B88" s="12"/>
      <c r="C88" s="13"/>
    </row>
    <row r="89" spans="1:3" ht="12.75">
      <c r="A89" s="10"/>
      <c r="C89" s="2"/>
    </row>
    <row r="90" spans="1:3" ht="12.75">
      <c r="A90" s="10"/>
      <c r="C90" s="2"/>
    </row>
    <row r="91" spans="1:3" s="14" customFormat="1" ht="15.75">
      <c r="A91" s="11"/>
      <c r="B91" s="12"/>
      <c r="C91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2013-03-28T04:41:19Z</cp:lastPrinted>
  <dcterms:created xsi:type="dcterms:W3CDTF">2004-10-11T06:53:47Z</dcterms:created>
  <dcterms:modified xsi:type="dcterms:W3CDTF">2013-04-03T12:38:54Z</dcterms:modified>
  <cp:category/>
  <cp:version/>
  <cp:contentType/>
  <cp:contentStatus/>
</cp:coreProperties>
</file>