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<sst xmlns="http://schemas.openxmlformats.org/spreadsheetml/2006/main" count="611" uniqueCount="162">
  <si>
    <t>(тыс. рублей)</t>
  </si>
  <si>
    <t>Сумма</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</si>
  <si>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</si>
  <si>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</si>
  <si>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</si>
  <si>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</si>
  <si>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</si>
  <si>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</si>
  <si>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</si>
  <si>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</si>
  <si>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</si>
  <si>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</si>
  <si>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</si>
  <si>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</si>
  <si>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</si>
  <si>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</si>
  <si>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</si>
  <si>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</si>
  <si>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</si>
  <si>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</si>
  <si>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</si>
  <si>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</si>
  <si>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</si>
  <si>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</si>
  <si>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</si>
  <si>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</si>
  <si>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</si>
  <si>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</si>
  <si>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</si>
  <si>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</si>
  <si>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</si>
  <si>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</si>
  <si>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</si>
  <si>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</si>
  <si>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</si>
  <si>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</si>
  <si>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</si>
  <si>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</si>
  <si>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</si>
  <si>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</si>
  <si>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</si>
  <si>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</si>
  <si>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</si>
  <si>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</si>
  <si>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</si>
  <si>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</si>
  <si>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</si>
  <si>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</si>
  <si>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</si>
  <si>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</si>
  <si>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</si>
  <si>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</si>
  <si>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</si>
  <si>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</si>
  <si>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</si>
  <si>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</si>
  <si>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</si>
  <si>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</si>
  <si>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</si>
  <si>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</si>
  <si>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</si>
  <si>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</si>
  <si>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</si>
  <si>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</si>
  <si>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</si>
  <si>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</si>
  <si>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</si>
  <si>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</si>
  <si>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</si>
  <si>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</si>
  <si>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</si>
  <si>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</si>
  <si>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</si>
  <si>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</si>
  <si>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</si>
  <si>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</si>
  <si>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</si>
  <si>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</si>
  <si>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</si>
  <si>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</si>
  <si>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</si>
  <si>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</si>
  <si>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</si>
  <si>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</si>
  <si>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</si>
  <si>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</si>
  <si>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</si>
  <si>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</si>
  <si>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07</t>
  </si>
  <si>
    <t>020 00 00</t>
  </si>
  <si>
    <t>020 00 02</t>
  </si>
  <si>
    <t>020 00 03</t>
  </si>
  <si>
    <t>Обеспечение проведения выборов и референдумов</t>
  </si>
  <si>
    <t>795 01 00</t>
  </si>
  <si>
    <t>Проведение выборов и референдумов</t>
  </si>
  <si>
    <t>Алексеевского сельского поселения</t>
  </si>
  <si>
    <t>Проведение выборов в представительные органы муниципального образования</t>
  </si>
  <si>
    <t>Проведение выборов главы муниципального образования</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</si>
  <si>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(2012- 2014 годы)»</t>
    </r>
  </si>
  <si>
    <t>795 12 00</t>
  </si>
  <si>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2012-2014 годы»</t>
    </r>
  </si>
  <si>
    <t>795 13 00</t>
  </si>
  <si>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2014 годы»</t>
    </r>
  </si>
  <si>
    <t>Защита населения и территории от чрезвычайных ситуаций природного и техногенного характера, гражданская оборона</t>
  </si>
  <si>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2014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</si>
  <si>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2012-2014 годы»</t>
    </r>
  </si>
  <si>
    <t>795 16 00</t>
  </si>
  <si>
    <t>НАЦИОНАЛЬНАЯ ЭКОНОМИКА</t>
  </si>
  <si>
    <t>Общеэкономические вопросы</t>
  </si>
  <si>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2012 - 2014 годы»</t>
    </r>
  </si>
  <si>
    <t>795 15 00</t>
  </si>
  <si>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2011-2014г.г.»</t>
    </r>
  </si>
  <si>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</si>
  <si>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</si>
  <si>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</si>
  <si>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r>
      <t>Муниципальная долгосрочная целевая программа «</t>
    </r>
    <r>
      <rPr>
        <b/>
        <sz val="12"/>
        <rFont val="Times New Roman"/>
        <family val="1"/>
      </rPr>
      <t>Повышение безопасности дорожного движения в 2010-2014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</si>
  <si>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2011-2014 годы»</t>
    </r>
  </si>
  <si>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2011-2014 г.г.</t>
    </r>
  </si>
  <si>
    <t xml:space="preserve">Подпрограмма "Прочие мероприятия по благоустройству территории сельского поселения" </t>
  </si>
  <si>
    <t>795 06 02</t>
  </si>
  <si>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2011-2014 годы»</t>
    </r>
  </si>
  <si>
    <t>КУЛЬТУРА, КИНЕМАТОГРАФИЯ</t>
  </si>
  <si>
    <r>
      <t xml:space="preserve">Муниципальная долгосрочная целевая программа </t>
    </r>
    <r>
      <rPr>
        <b/>
        <sz val="12"/>
        <rFont val="Times New Roman"/>
        <family val="1"/>
      </rPr>
      <t>«Культура Алексеевского сельского поселения (2011 – 2014 годы)»</t>
    </r>
  </si>
  <si>
    <t>Подпрограмма "Дворцы, дома культуры и другие учреждения культуры"</t>
  </si>
  <si>
    <t>Подпрограмма "Библиотеки"</t>
  </si>
  <si>
    <t>Жилищное хозяйство</t>
  </si>
  <si>
    <t> Региональные целевые программы</t>
  </si>
  <si>
    <t>522 00 00</t>
  </si>
  <si>
    <t>Областная целевая программа «Развитие жилищного хозяйства в Ростовской области на  2012-2015 годы»</t>
  </si>
  <si>
    <t>522 12 00</t>
  </si>
  <si>
    <t>521</t>
  </si>
  <si>
    <t>Субсидии, за исключением субсидий на софинансирование объектов капитального строительства государственной (муниципальной) собственности</t>
  </si>
  <si>
    <t>Ведомственная структура расходов</t>
  </si>
  <si>
    <t>Мин.</t>
  </si>
  <si>
    <t>бюджета Алексеевского сельского поселения на 2012 год.</t>
  </si>
  <si>
    <t>Администрация Алексеевского  сельского поселения</t>
  </si>
  <si>
    <t>795 14 00</t>
  </si>
  <si>
    <t>Иные межбюджнтные трансферты</t>
  </si>
  <si>
    <t>Региональные целевые программы</t>
  </si>
  <si>
    <t>Областная долгосрочная целевая программа «Развитие сети автомобильных дорог общего пользования в Ростовской области на 2010-2014 годы»</t>
  </si>
  <si>
    <t>522 27 00</t>
  </si>
  <si>
    <t>Областная долгосрочная целевая программа «Модернизация объектов коммунальной инфраструктуры Ростовской области на 2011-2014 годы»</t>
  </si>
  <si>
    <t>Бюджетные инвестиции в объекты государственной (муниципальной) собственности государственным (муниципальным) учреждениям</t>
  </si>
  <si>
    <t>522 15 00</t>
  </si>
  <si>
    <t>410</t>
  </si>
  <si>
    <t>Иные бюджетные ассигнования</t>
  </si>
  <si>
    <t>800</t>
  </si>
  <si>
    <t>Приложение 4</t>
  </si>
  <si>
    <t>Транспорт</t>
  </si>
  <si>
    <t>Субсидии юридическим лицам (кроме государственных (муниципальных) учреждений) и физическим лицам – производителям товаров, работ, услуг</t>
  </si>
  <si>
    <t>810</t>
  </si>
  <si>
    <t>795 17 00</t>
  </si>
  <si>
    <r>
      <t>Муниципальная долгосрочная целевая программа «</t>
    </r>
    <r>
      <rPr>
        <sz val="12"/>
        <rFont val="Times New Roman"/>
        <family val="1"/>
      </rPr>
      <t>Развитие жилищного хозяйства на территории  Алексеевского сельского поселения Матвеево-Курганского района Ростовской области на 2012-2015г.г.</t>
    </r>
    <r>
      <rPr>
        <sz val="12"/>
        <color indexed="8"/>
        <rFont val="Times New Roman"/>
        <family val="1"/>
      </rPr>
      <t>»</t>
    </r>
  </si>
  <si>
    <t>522 43 00</t>
  </si>
  <si>
    <t>Областная долгосрочная целевая программа «Развитие водоснабжения, водоотведения и очистки сточных вод Ростовской области» на 2012 – 2017 годы»</t>
  </si>
  <si>
    <t>110</t>
  </si>
  <si>
    <t>112</t>
  </si>
  <si>
    <t>Расходы на выплаты персоналу казенных учреждений</t>
  </si>
  <si>
    <t>522 09 00</t>
  </si>
  <si>
    <t>Областная долгосрочная целевая программа "Культура Дона (2010-2014 годы)"</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</si>
  <si>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</si>
  <si>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от  27.03.2013 № 22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</si>
</sst>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5">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sz val="11"/>
      <name val="Arial Cyr"/>
      <family val="0"/>
    </font>
    <font>
      <b/>
      <sz val="12"/>
      <color indexed="8"/>
      <name val="Calibri"/>
      <family val="2"/>
    </font>
    <font>
      <b/>
      <sz val="11"/>
      <name val="Times New Roman Cyr"/>
      <family val="1"/>
    </font>
    <font>
      <b/>
      <sz val="12"/>
      <name val="Times New Roman Cyr"/>
      <family val="1"/>
    </font>
    <font>
      <sz val="12"/>
      <color indexed="8"/>
      <name val="Times New Roman"/>
      <family val="1"/>
    </font>
    <font>
      <i/>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64">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1" fillId="0" borderId="0" xfId="0" applyFont="1" applyAlignment="1">
      <alignment/>
    </xf>
    <xf numFmtId="169" fontId="2"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top" wrapText="1"/>
    </xf>
    <xf numFmtId="0" fontId="6" fillId="0" borderId="0" xfId="0" applyFont="1" applyAlignment="1">
      <alignment vertical="top" wrapText="1"/>
    </xf>
    <xf numFmtId="0" fontId="1" fillId="0" borderId="10" xfId="0" applyFont="1" applyBorder="1" applyAlignment="1">
      <alignment/>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169" fontId="2" fillId="0" borderId="10" xfId="0" applyNumberFormat="1" applyFont="1" applyBorder="1" applyAlignment="1">
      <alignment horizontal="center" vertical="center" wrapText="1"/>
    </xf>
    <xf numFmtId="0" fontId="2" fillId="0" borderId="10" xfId="0" applyFont="1" applyBorder="1" applyAlignment="1">
      <alignment wrapText="1"/>
    </xf>
    <xf numFmtId="0" fontId="7" fillId="0" borderId="0" xfId="0" applyFont="1" applyAlignment="1">
      <alignment wrapText="1"/>
    </xf>
    <xf numFmtId="0" fontId="7" fillId="0" borderId="0" xfId="0" applyFont="1" applyAlignment="1">
      <alignment horizontal="center" vertical="center"/>
    </xf>
    <xf numFmtId="0" fontId="53" fillId="0" borderId="10" xfId="0" applyFont="1" applyBorder="1" applyAlignment="1">
      <alignment vertical="top" wrapText="1"/>
    </xf>
    <xf numFmtId="0" fontId="1" fillId="0" borderId="10" xfId="0" applyFont="1" applyBorder="1" applyAlignment="1">
      <alignment horizontal="justify" vertical="top" wrapText="1"/>
    </xf>
    <xf numFmtId="0" fontId="53" fillId="0" borderId="10" xfId="0" applyFont="1" applyBorder="1" applyAlignment="1">
      <alignment wrapText="1"/>
    </xf>
    <xf numFmtId="0" fontId="54" fillId="0" borderId="10"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left" vertical="top" wrapText="1"/>
    </xf>
    <xf numFmtId="0" fontId="53" fillId="0" borderId="10" xfId="0" applyFont="1" applyBorder="1" applyAlignment="1">
      <alignment horizontal="center" vertical="center"/>
    </xf>
    <xf numFmtId="0" fontId="10"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left" vertical="top" wrapText="1"/>
      <protection/>
    </xf>
    <xf numFmtId="0" fontId="11" fillId="0" borderId="10" xfId="0" applyNumberFormat="1" applyFont="1" applyFill="1" applyBorder="1" applyAlignment="1" applyProtection="1">
      <alignment horizontal="center" vertical="top"/>
      <protection/>
    </xf>
    <xf numFmtId="0" fontId="2" fillId="0" borderId="11" xfId="0" applyFont="1" applyBorder="1" applyAlignment="1">
      <alignment/>
    </xf>
    <xf numFmtId="0" fontId="1" fillId="0" borderId="12" xfId="0" applyFont="1" applyBorder="1" applyAlignment="1">
      <alignment vertical="top" wrapText="1"/>
    </xf>
    <xf numFmtId="0" fontId="53" fillId="0" borderId="10" xfId="0" applyFont="1" applyBorder="1" applyAlignment="1">
      <alignment horizontal="left" vertical="top" wrapText="1"/>
    </xf>
    <xf numFmtId="49" fontId="2" fillId="0" borderId="13" xfId="0" applyNumberFormat="1" applyFont="1" applyBorder="1" applyAlignment="1">
      <alignment horizontal="center" vertical="center"/>
    </xf>
    <xf numFmtId="0" fontId="53" fillId="0" borderId="11" xfId="0" applyFont="1" applyBorder="1" applyAlignment="1">
      <alignment vertical="top" wrapText="1"/>
    </xf>
    <xf numFmtId="0" fontId="1" fillId="0" borderId="10" xfId="0" applyFont="1" applyBorder="1" applyAlignment="1">
      <alignment horizontal="left" vertical="top" wrapText="1"/>
    </xf>
    <xf numFmtId="49" fontId="2" fillId="0" borderId="13"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13" xfId="0" applyFont="1" applyBorder="1" applyAlignment="1">
      <alignment horizontal="center" vertical="center" wrapText="1"/>
    </xf>
    <xf numFmtId="0" fontId="53" fillId="0" borderId="11" xfId="0" applyFont="1" applyBorder="1" applyAlignment="1">
      <alignment wrapText="1"/>
    </xf>
    <xf numFmtId="0" fontId="2" fillId="0" borderId="11" xfId="0" applyFont="1" applyBorder="1" applyAlignment="1">
      <alignment vertical="center" wrapText="1"/>
    </xf>
    <xf numFmtId="0" fontId="54" fillId="0" borderId="10" xfId="0" applyFont="1" applyBorder="1" applyAlignment="1">
      <alignment horizontal="left" vertical="top" wrapText="1"/>
    </xf>
    <xf numFmtId="0" fontId="1" fillId="0" borderId="14" xfId="0" applyFont="1" applyBorder="1" applyAlignment="1">
      <alignment vertical="top" wrapText="1"/>
    </xf>
    <xf numFmtId="0" fontId="54" fillId="0" borderId="10" xfId="0" applyFont="1" applyBorder="1" applyAlignment="1">
      <alignment wrapText="1"/>
    </xf>
    <xf numFmtId="0" fontId="13" fillId="0" borderId="0" xfId="0" applyFont="1" applyAlignment="1">
      <alignment horizontal="center" vertical="center"/>
    </xf>
    <xf numFmtId="0" fontId="7" fillId="0" borderId="0" xfId="0" applyFont="1" applyBorder="1" applyAlignment="1">
      <alignment horizontal="right"/>
    </xf>
    <xf numFmtId="0" fontId="7" fillId="0" borderId="0" xfId="0" applyFont="1" applyAlignment="1">
      <alignment horizontal="right" vertical="center"/>
    </xf>
    <xf numFmtId="0" fontId="8" fillId="0" borderId="0" xfId="0" applyFont="1" applyAlignment="1">
      <alignment/>
    </xf>
    <xf numFmtId="0" fontId="1"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6"/>
  <sheetViews>
    <sheetView tabSelected="1" zoomScalePageLayoutView="0" workbookViewId="0" topLeftCell="A1">
      <selection activeCell="A6" sqref="A6:G7"/>
    </sheetView>
  </sheetViews>
  <sheetFormatPr defaultColWidth="9.00390625" defaultRowHeight="12.75"/>
  <cols>
    <col min="1" max="1" width="45.875" style="0" customWidth="1"/>
    <col min="2" max="2" width="5.875" style="0" customWidth="1"/>
    <col min="3" max="4" width="5.375" style="0" customWidth="1"/>
    <col min="5" max="5" width="10.625" style="0" customWidth="1"/>
    <col min="6" max="6" width="5.875" style="0" customWidth="1"/>
    <col min="7" max="7" width="8.75390625" style="0" customWidth="1"/>
    <col min="10" max="10" width="33.625" style="0" customWidth="1"/>
  </cols>
  <sheetData>
    <row r="1" spans="1:7" ht="15">
      <c r="A1" s="30"/>
      <c r="B1" s="30"/>
      <c r="C1" s="31"/>
      <c r="D1" s="31"/>
      <c r="E1" s="31"/>
      <c r="F1" s="31"/>
      <c r="G1" s="56"/>
    </row>
    <row r="2" spans="1:7" ht="15">
      <c r="A2" s="57" t="s">
        <v>147</v>
      </c>
      <c r="B2" s="57"/>
      <c r="C2" s="59"/>
      <c r="D2" s="59"/>
      <c r="E2" s="59"/>
      <c r="F2" s="59"/>
      <c r="G2" s="59"/>
    </row>
    <row r="3" spans="1:7" ht="15">
      <c r="A3" s="57" t="s">
        <v>38</v>
      </c>
      <c r="B3" s="57"/>
      <c r="C3" s="59"/>
      <c r="D3" s="59"/>
      <c r="E3" s="59"/>
      <c r="F3" s="59"/>
      <c r="G3" s="59"/>
    </row>
    <row r="4" spans="1:7" ht="15">
      <c r="A4" s="57" t="s">
        <v>95</v>
      </c>
      <c r="B4" s="57"/>
      <c r="C4" s="57"/>
      <c r="D4" s="57"/>
      <c r="E4" s="57"/>
      <c r="F4" s="57"/>
      <c r="G4" s="57"/>
    </row>
    <row r="5" spans="1:7" ht="15">
      <c r="A5" s="58" t="s">
        <v>161</v>
      </c>
      <c r="B5" s="58"/>
      <c r="C5" s="58"/>
      <c r="D5" s="58"/>
      <c r="E5" s="58"/>
      <c r="F5" s="58"/>
      <c r="G5" s="58"/>
    </row>
    <row r="6" spans="1:7" ht="18.75">
      <c r="A6" s="61" t="s">
        <v>132</v>
      </c>
      <c r="B6" s="61"/>
      <c r="C6" s="63"/>
      <c r="D6" s="63"/>
      <c r="E6" s="63"/>
      <c r="F6" s="63"/>
      <c r="G6" s="63"/>
    </row>
    <row r="7" spans="1:7" ht="18.75">
      <c r="A7" s="61" t="s">
        <v>134</v>
      </c>
      <c r="B7" s="61"/>
      <c r="C7" s="62"/>
      <c r="D7" s="62"/>
      <c r="E7" s="62"/>
      <c r="F7" s="62"/>
      <c r="G7" s="62"/>
    </row>
    <row r="8" spans="1:7" ht="9" customHeight="1">
      <c r="A8" s="1"/>
      <c r="B8" s="1"/>
      <c r="C8" s="2"/>
      <c r="D8" s="2"/>
      <c r="E8" s="2"/>
      <c r="F8" s="2"/>
      <c r="G8" s="2"/>
    </row>
    <row r="9" spans="1:7" ht="15.75">
      <c r="A9" s="1"/>
      <c r="B9" s="1"/>
      <c r="C9" s="2"/>
      <c r="D9" s="2"/>
      <c r="E9" s="2"/>
      <c r="F9" s="60" t="s">
        <v>0</v>
      </c>
      <c r="G9" s="60"/>
    </row>
    <row r="10" spans="1:7" ht="15.75">
      <c r="A10" s="5" t="s">
        <v>2</v>
      </c>
      <c r="B10" s="39" t="s">
        <v>133</v>
      </c>
      <c r="C10" s="4" t="s">
        <v>3</v>
      </c>
      <c r="D10" s="4" t="s">
        <v>4</v>
      </c>
      <c r="E10" s="4" t="s">
        <v>5</v>
      </c>
      <c r="F10" s="4" t="s">
        <v>6</v>
      </c>
      <c r="G10" s="4" t="s">
        <v>1</v>
      </c>
    </row>
    <row r="11" spans="1:7" ht="28.5">
      <c r="A11" s="40" t="s">
        <v>135</v>
      </c>
      <c r="B11" s="41">
        <v>951</v>
      </c>
      <c r="C11" s="4"/>
      <c r="D11" s="4"/>
      <c r="E11" s="4"/>
      <c r="F11" s="4"/>
      <c r="G11" s="11">
        <f>SUM(G153)</f>
        <v>21353.199999999997</v>
      </c>
    </row>
    <row r="12" spans="1:7" ht="15.75">
      <c r="A12" s="13" t="s">
        <v>7</v>
      </c>
      <c r="B12" s="5">
        <v>951</v>
      </c>
      <c r="C12" s="6" t="s">
        <v>8</v>
      </c>
      <c r="D12" s="6" t="s">
        <v>33</v>
      </c>
      <c r="E12" s="6"/>
      <c r="F12" s="6"/>
      <c r="G12" s="11">
        <f>SUM(G13+G20+G37+G43)</f>
        <v>4207.7</v>
      </c>
    </row>
    <row r="13" spans="1:7" ht="54.75" customHeight="1">
      <c r="A13" s="13" t="s">
        <v>9</v>
      </c>
      <c r="B13" s="5">
        <v>951</v>
      </c>
      <c r="C13" s="6" t="s">
        <v>8</v>
      </c>
      <c r="D13" s="6" t="s">
        <v>10</v>
      </c>
      <c r="E13" s="6"/>
      <c r="F13" s="6"/>
      <c r="G13" s="11">
        <f>SUM(G14)</f>
        <v>732.6</v>
      </c>
    </row>
    <row r="14" spans="1:7" ht="78.75">
      <c r="A14" s="18" t="s">
        <v>11</v>
      </c>
      <c r="B14" s="5">
        <v>951</v>
      </c>
      <c r="C14" s="19" t="s">
        <v>8</v>
      </c>
      <c r="D14" s="19" t="s">
        <v>10</v>
      </c>
      <c r="E14" s="19" t="s">
        <v>12</v>
      </c>
      <c r="F14" s="19"/>
      <c r="G14" s="20">
        <f>SUM(G15)</f>
        <v>732.6</v>
      </c>
    </row>
    <row r="15" spans="1:7" ht="15.75">
      <c r="A15" s="14" t="s">
        <v>13</v>
      </c>
      <c r="B15" s="25">
        <v>951</v>
      </c>
      <c r="C15" s="7" t="s">
        <v>8</v>
      </c>
      <c r="D15" s="7" t="s">
        <v>10</v>
      </c>
      <c r="E15" s="7" t="s">
        <v>14</v>
      </c>
      <c r="F15" s="7"/>
      <c r="G15" s="12">
        <f>SUM(G16)</f>
        <v>732.6</v>
      </c>
    </row>
    <row r="16" spans="1:7" ht="94.5">
      <c r="A16" s="14" t="s">
        <v>53</v>
      </c>
      <c r="B16" s="25">
        <v>951</v>
      </c>
      <c r="C16" s="7" t="s">
        <v>8</v>
      </c>
      <c r="D16" s="7" t="s">
        <v>10</v>
      </c>
      <c r="E16" s="7" t="s">
        <v>14</v>
      </c>
      <c r="F16" s="7" t="s">
        <v>49</v>
      </c>
      <c r="G16" s="12">
        <f>SUM(G17)</f>
        <v>732.6</v>
      </c>
    </row>
    <row r="17" spans="1:7" ht="31.5">
      <c r="A17" s="22" t="s">
        <v>54</v>
      </c>
      <c r="B17" s="25">
        <v>951</v>
      </c>
      <c r="C17" s="7" t="s">
        <v>8</v>
      </c>
      <c r="D17" s="7" t="s">
        <v>10</v>
      </c>
      <c r="E17" s="7" t="s">
        <v>14</v>
      </c>
      <c r="F17" s="7" t="s">
        <v>50</v>
      </c>
      <c r="G17" s="12">
        <f>SUM(G18+G19)</f>
        <v>732.6</v>
      </c>
    </row>
    <row r="18" spans="1:7" ht="15.75">
      <c r="A18" s="22" t="s">
        <v>55</v>
      </c>
      <c r="B18" s="25">
        <v>951</v>
      </c>
      <c r="C18" s="7" t="s">
        <v>8</v>
      </c>
      <c r="D18" s="7" t="s">
        <v>10</v>
      </c>
      <c r="E18" s="7" t="s">
        <v>14</v>
      </c>
      <c r="F18" s="7" t="s">
        <v>51</v>
      </c>
      <c r="G18" s="12">
        <v>707.7</v>
      </c>
    </row>
    <row r="19" spans="1:7" ht="31.5">
      <c r="A19" s="22" t="s">
        <v>56</v>
      </c>
      <c r="B19" s="25">
        <v>951</v>
      </c>
      <c r="C19" s="7" t="s">
        <v>8</v>
      </c>
      <c r="D19" s="7" t="s">
        <v>10</v>
      </c>
      <c r="E19" s="7" t="s">
        <v>14</v>
      </c>
      <c r="F19" s="7" t="s">
        <v>52</v>
      </c>
      <c r="G19" s="12">
        <v>24.9</v>
      </c>
    </row>
    <row r="20" spans="1:7" ht="81" customHeight="1">
      <c r="A20" s="13" t="s">
        <v>15</v>
      </c>
      <c r="B20" s="5">
        <v>951</v>
      </c>
      <c r="C20" s="6" t="s">
        <v>8</v>
      </c>
      <c r="D20" s="6" t="s">
        <v>16</v>
      </c>
      <c r="E20" s="6"/>
      <c r="F20" s="6"/>
      <c r="G20" s="11">
        <f>SUM(G21+G35)</f>
        <v>2862.6</v>
      </c>
    </row>
    <row r="21" spans="1:7" ht="78.75">
      <c r="A21" s="18" t="s">
        <v>11</v>
      </c>
      <c r="B21" s="5">
        <v>951</v>
      </c>
      <c r="C21" s="19" t="s">
        <v>8</v>
      </c>
      <c r="D21" s="19" t="s">
        <v>16</v>
      </c>
      <c r="E21" s="19" t="s">
        <v>12</v>
      </c>
      <c r="F21" s="19"/>
      <c r="G21" s="20">
        <f>SUM(G22)</f>
        <v>2862.4</v>
      </c>
    </row>
    <row r="22" spans="1:7" ht="15.75">
      <c r="A22" s="14" t="s">
        <v>17</v>
      </c>
      <c r="B22" s="25">
        <v>951</v>
      </c>
      <c r="C22" s="7" t="s">
        <v>8</v>
      </c>
      <c r="D22" s="7" t="s">
        <v>16</v>
      </c>
      <c r="E22" s="7" t="s">
        <v>18</v>
      </c>
      <c r="F22" s="7"/>
      <c r="G22" s="12">
        <f>SUM(G23+G27+G31+G32)</f>
        <v>2862.4</v>
      </c>
    </row>
    <row r="23" spans="1:7" ht="94.5">
      <c r="A23" s="14" t="s">
        <v>53</v>
      </c>
      <c r="B23" s="25">
        <v>951</v>
      </c>
      <c r="C23" s="7" t="s">
        <v>8</v>
      </c>
      <c r="D23" s="7" t="s">
        <v>16</v>
      </c>
      <c r="E23" s="7" t="s">
        <v>18</v>
      </c>
      <c r="F23" s="7" t="s">
        <v>49</v>
      </c>
      <c r="G23" s="12">
        <f>SUM(G24)</f>
        <v>2280.7999999999997</v>
      </c>
    </row>
    <row r="24" spans="1:7" ht="31.5">
      <c r="A24" s="22" t="s">
        <v>54</v>
      </c>
      <c r="B24" s="25">
        <v>951</v>
      </c>
      <c r="C24" s="7" t="s">
        <v>8</v>
      </c>
      <c r="D24" s="7" t="s">
        <v>16</v>
      </c>
      <c r="E24" s="7" t="s">
        <v>18</v>
      </c>
      <c r="F24" s="7" t="s">
        <v>50</v>
      </c>
      <c r="G24" s="12">
        <f>SUM(G25+G26)</f>
        <v>2280.7999999999997</v>
      </c>
    </row>
    <row r="25" spans="1:7" ht="15.75">
      <c r="A25" s="22" t="s">
        <v>55</v>
      </c>
      <c r="B25" s="25">
        <v>951</v>
      </c>
      <c r="C25" s="7" t="s">
        <v>8</v>
      </c>
      <c r="D25" s="7" t="s">
        <v>16</v>
      </c>
      <c r="E25" s="7" t="s">
        <v>18</v>
      </c>
      <c r="F25" s="7" t="s">
        <v>51</v>
      </c>
      <c r="G25" s="12">
        <v>2191.6</v>
      </c>
    </row>
    <row r="26" spans="1:7" ht="31.5">
      <c r="A26" s="22" t="s">
        <v>56</v>
      </c>
      <c r="B26" s="25">
        <v>951</v>
      </c>
      <c r="C26" s="7" t="s">
        <v>8</v>
      </c>
      <c r="D26" s="7" t="s">
        <v>16</v>
      </c>
      <c r="E26" s="7" t="s">
        <v>18</v>
      </c>
      <c r="F26" s="7" t="s">
        <v>52</v>
      </c>
      <c r="G26" s="12">
        <v>89.2</v>
      </c>
    </row>
    <row r="27" spans="1:7" ht="31.5">
      <c r="A27" s="22" t="s">
        <v>59</v>
      </c>
      <c r="B27" s="25">
        <v>951</v>
      </c>
      <c r="C27" s="7" t="s">
        <v>8</v>
      </c>
      <c r="D27" s="7" t="s">
        <v>16</v>
      </c>
      <c r="E27" s="7" t="s">
        <v>18</v>
      </c>
      <c r="F27" s="7" t="s">
        <v>57</v>
      </c>
      <c r="G27" s="12">
        <f>SUM(G28)</f>
        <v>509.9</v>
      </c>
    </row>
    <row r="28" spans="1:7" ht="31.5">
      <c r="A28" s="22" t="s">
        <v>60</v>
      </c>
      <c r="B28" s="25">
        <v>951</v>
      </c>
      <c r="C28" s="7" t="s">
        <v>8</v>
      </c>
      <c r="D28" s="7" t="s">
        <v>16</v>
      </c>
      <c r="E28" s="7" t="s">
        <v>18</v>
      </c>
      <c r="F28" s="7" t="s">
        <v>58</v>
      </c>
      <c r="G28" s="12">
        <f>SUM(G29,G30)</f>
        <v>509.9</v>
      </c>
    </row>
    <row r="29" spans="1:7" ht="47.25">
      <c r="A29" s="21" t="s">
        <v>64</v>
      </c>
      <c r="B29" s="25">
        <v>951</v>
      </c>
      <c r="C29" s="7" t="s">
        <v>8</v>
      </c>
      <c r="D29" s="7" t="s">
        <v>16</v>
      </c>
      <c r="E29" s="7" t="s">
        <v>18</v>
      </c>
      <c r="F29" s="7" t="s">
        <v>61</v>
      </c>
      <c r="G29" s="12">
        <v>189.4</v>
      </c>
    </row>
    <row r="30" spans="1:7" ht="31.5">
      <c r="A30" s="22" t="s">
        <v>62</v>
      </c>
      <c r="B30" s="25">
        <v>951</v>
      </c>
      <c r="C30" s="7" t="s">
        <v>8</v>
      </c>
      <c r="D30" s="7" t="s">
        <v>16</v>
      </c>
      <c r="E30" s="7" t="s">
        <v>18</v>
      </c>
      <c r="F30" s="7" t="s">
        <v>63</v>
      </c>
      <c r="G30" s="12">
        <v>320.5</v>
      </c>
    </row>
    <row r="31" spans="1:7" ht="15.75">
      <c r="A31" s="22" t="s">
        <v>137</v>
      </c>
      <c r="B31" s="25">
        <v>951</v>
      </c>
      <c r="C31" s="7" t="s">
        <v>8</v>
      </c>
      <c r="D31" s="7" t="s">
        <v>16</v>
      </c>
      <c r="E31" s="7" t="s">
        <v>18</v>
      </c>
      <c r="F31" s="7" t="s">
        <v>75</v>
      </c>
      <c r="G31" s="12">
        <v>3.4</v>
      </c>
    </row>
    <row r="32" spans="1:7" ht="31.5">
      <c r="A32" s="22" t="s">
        <v>68</v>
      </c>
      <c r="B32" s="25">
        <v>951</v>
      </c>
      <c r="C32" s="7" t="s">
        <v>8</v>
      </c>
      <c r="D32" s="7" t="s">
        <v>16</v>
      </c>
      <c r="E32" s="7" t="s">
        <v>18</v>
      </c>
      <c r="F32" s="7" t="s">
        <v>67</v>
      </c>
      <c r="G32" s="12">
        <v>68.3</v>
      </c>
    </row>
    <row r="33" spans="1:7" ht="15.75">
      <c r="A33" s="26" t="s">
        <v>45</v>
      </c>
      <c r="B33" s="5">
        <v>951</v>
      </c>
      <c r="C33" s="19" t="s">
        <v>8</v>
      </c>
      <c r="D33" s="19" t="s">
        <v>16</v>
      </c>
      <c r="E33" s="19" t="s">
        <v>72</v>
      </c>
      <c r="F33" s="19"/>
      <c r="G33" s="20">
        <f>SUM(G34)</f>
        <v>0.2</v>
      </c>
    </row>
    <row r="34" spans="1:7" ht="133.5" customHeight="1">
      <c r="A34" s="22" t="s">
        <v>71</v>
      </c>
      <c r="B34" s="25">
        <v>951</v>
      </c>
      <c r="C34" s="7" t="s">
        <v>8</v>
      </c>
      <c r="D34" s="7" t="s">
        <v>16</v>
      </c>
      <c r="E34" s="7" t="s">
        <v>73</v>
      </c>
      <c r="F34" s="7"/>
      <c r="G34" s="12">
        <f>SUM(G35)</f>
        <v>0.2</v>
      </c>
    </row>
    <row r="35" spans="1:7" ht="345" customHeight="1">
      <c r="A35" s="55" t="s">
        <v>160</v>
      </c>
      <c r="B35" s="25">
        <v>951</v>
      </c>
      <c r="C35" s="7" t="s">
        <v>8</v>
      </c>
      <c r="D35" s="7" t="s">
        <v>16</v>
      </c>
      <c r="E35" s="7" t="s">
        <v>37</v>
      </c>
      <c r="F35" s="7"/>
      <c r="G35" s="12">
        <f>SUM(G36)</f>
        <v>0.2</v>
      </c>
    </row>
    <row r="36" spans="1:7" ht="31.5">
      <c r="A36" s="22" t="s">
        <v>62</v>
      </c>
      <c r="B36" s="25">
        <v>951</v>
      </c>
      <c r="C36" s="16" t="s">
        <v>8</v>
      </c>
      <c r="D36" s="16" t="s">
        <v>16</v>
      </c>
      <c r="E36" s="7" t="s">
        <v>37</v>
      </c>
      <c r="F36" s="25">
        <v>244</v>
      </c>
      <c r="G36" s="25">
        <v>0.2</v>
      </c>
    </row>
    <row r="37" spans="1:7" ht="31.5">
      <c r="A37" s="26" t="s">
        <v>92</v>
      </c>
      <c r="B37" s="5">
        <v>951</v>
      </c>
      <c r="C37" s="19" t="s">
        <v>8</v>
      </c>
      <c r="D37" s="19" t="s">
        <v>88</v>
      </c>
      <c r="E37" s="19"/>
      <c r="F37" s="27"/>
      <c r="G37" s="28">
        <f>SUM(G38)</f>
        <v>477.5</v>
      </c>
    </row>
    <row r="38" spans="1:7" ht="15.75">
      <c r="A38" s="36" t="s">
        <v>94</v>
      </c>
      <c r="B38" s="5">
        <v>951</v>
      </c>
      <c r="C38" s="19" t="s">
        <v>8</v>
      </c>
      <c r="D38" s="19" t="s">
        <v>88</v>
      </c>
      <c r="E38" s="19" t="s">
        <v>89</v>
      </c>
      <c r="F38" s="27"/>
      <c r="G38" s="27">
        <f>SUM(G39+G41)</f>
        <v>477.5</v>
      </c>
    </row>
    <row r="39" spans="1:7" ht="32.25" customHeight="1">
      <c r="A39" s="29" t="s">
        <v>96</v>
      </c>
      <c r="B39" s="5">
        <v>951</v>
      </c>
      <c r="C39" s="19" t="s">
        <v>8</v>
      </c>
      <c r="D39" s="19" t="s">
        <v>88</v>
      </c>
      <c r="E39" s="19" t="s">
        <v>90</v>
      </c>
      <c r="F39" s="27"/>
      <c r="G39" s="27">
        <f>SUM(G40)</f>
        <v>14.7</v>
      </c>
    </row>
    <row r="40" spans="1:7" ht="31.5">
      <c r="A40" s="22" t="s">
        <v>62</v>
      </c>
      <c r="B40" s="25">
        <v>951</v>
      </c>
      <c r="C40" s="16" t="s">
        <v>8</v>
      </c>
      <c r="D40" s="16" t="s">
        <v>88</v>
      </c>
      <c r="E40" s="7" t="s">
        <v>90</v>
      </c>
      <c r="F40" s="25">
        <v>244</v>
      </c>
      <c r="G40" s="25">
        <v>14.7</v>
      </c>
    </row>
    <row r="41" spans="1:7" ht="31.5">
      <c r="A41" s="29" t="s">
        <v>97</v>
      </c>
      <c r="B41" s="5">
        <v>951</v>
      </c>
      <c r="C41" s="19" t="s">
        <v>8</v>
      </c>
      <c r="D41" s="19" t="s">
        <v>88</v>
      </c>
      <c r="E41" s="19" t="s">
        <v>91</v>
      </c>
      <c r="F41" s="27"/>
      <c r="G41" s="27">
        <f>SUM(G42)</f>
        <v>462.8</v>
      </c>
    </row>
    <row r="42" spans="1:7" ht="31.5">
      <c r="A42" s="22" t="s">
        <v>62</v>
      </c>
      <c r="B42" s="25">
        <v>951</v>
      </c>
      <c r="C42" s="16" t="s">
        <v>8</v>
      </c>
      <c r="D42" s="16" t="s">
        <v>88</v>
      </c>
      <c r="E42" s="7" t="s">
        <v>91</v>
      </c>
      <c r="F42" s="25">
        <v>244</v>
      </c>
      <c r="G42" s="25">
        <v>462.8</v>
      </c>
    </row>
    <row r="43" spans="1:7" ht="15.75">
      <c r="A43" s="18" t="s">
        <v>36</v>
      </c>
      <c r="B43" s="5">
        <v>951</v>
      </c>
      <c r="C43" s="19" t="s">
        <v>8</v>
      </c>
      <c r="D43" s="19" t="s">
        <v>46</v>
      </c>
      <c r="E43" s="19"/>
      <c r="F43" s="19"/>
      <c r="G43" s="20">
        <f>SUM(G44)</f>
        <v>135</v>
      </c>
    </row>
    <row r="44" spans="1:7" ht="31.5">
      <c r="A44" s="18" t="s">
        <v>77</v>
      </c>
      <c r="B44" s="5">
        <v>951</v>
      </c>
      <c r="C44" s="19" t="s">
        <v>8</v>
      </c>
      <c r="D44" s="19" t="s">
        <v>46</v>
      </c>
      <c r="E44" s="19" t="s">
        <v>41</v>
      </c>
      <c r="F44" s="7"/>
      <c r="G44" s="20">
        <f>SUM(G45+G47+G49)</f>
        <v>135</v>
      </c>
    </row>
    <row r="45" spans="1:7" ht="69" customHeight="1">
      <c r="A45" s="32" t="s">
        <v>98</v>
      </c>
      <c r="B45" s="5">
        <v>951</v>
      </c>
      <c r="C45" s="19" t="s">
        <v>8</v>
      </c>
      <c r="D45" s="19" t="s">
        <v>46</v>
      </c>
      <c r="E45" s="19" t="s">
        <v>99</v>
      </c>
      <c r="F45" s="19"/>
      <c r="G45" s="20">
        <f>SUM(G46)</f>
        <v>0</v>
      </c>
    </row>
    <row r="46" spans="1:7" ht="31.5">
      <c r="A46" s="22" t="s">
        <v>62</v>
      </c>
      <c r="B46" s="25">
        <v>951</v>
      </c>
      <c r="C46" s="16" t="s">
        <v>8</v>
      </c>
      <c r="D46" s="16" t="s">
        <v>46</v>
      </c>
      <c r="E46" s="16" t="s">
        <v>99</v>
      </c>
      <c r="F46" s="25">
        <v>244</v>
      </c>
      <c r="G46" s="12">
        <v>0</v>
      </c>
    </row>
    <row r="47" spans="1:7" ht="141.75">
      <c r="A47" s="34" t="s">
        <v>100</v>
      </c>
      <c r="B47" s="5">
        <v>951</v>
      </c>
      <c r="C47" s="19" t="s">
        <v>8</v>
      </c>
      <c r="D47" s="19" t="s">
        <v>46</v>
      </c>
      <c r="E47" s="19" t="s">
        <v>101</v>
      </c>
      <c r="F47" s="25"/>
      <c r="G47" s="20">
        <f>SUM(G48)</f>
        <v>51.8</v>
      </c>
    </row>
    <row r="48" spans="1:7" ht="31.5">
      <c r="A48" s="22" t="s">
        <v>62</v>
      </c>
      <c r="B48" s="25">
        <v>951</v>
      </c>
      <c r="C48" s="16" t="s">
        <v>8</v>
      </c>
      <c r="D48" s="16" t="s">
        <v>46</v>
      </c>
      <c r="E48" s="16" t="s">
        <v>101</v>
      </c>
      <c r="F48" s="25">
        <v>244</v>
      </c>
      <c r="G48" s="12">
        <v>51.8</v>
      </c>
    </row>
    <row r="49" spans="1:7" ht="109.5" customHeight="1">
      <c r="A49" s="34" t="s">
        <v>102</v>
      </c>
      <c r="B49" s="5">
        <v>951</v>
      </c>
      <c r="C49" s="19" t="s">
        <v>8</v>
      </c>
      <c r="D49" s="19" t="s">
        <v>46</v>
      </c>
      <c r="E49" s="19" t="s">
        <v>136</v>
      </c>
      <c r="F49" s="19"/>
      <c r="G49" s="20">
        <f>SUM(G50+G54)</f>
        <v>83.2</v>
      </c>
    </row>
    <row r="50" spans="1:7" ht="31.5">
      <c r="A50" s="22" t="s">
        <v>59</v>
      </c>
      <c r="B50" s="25">
        <v>951</v>
      </c>
      <c r="C50" s="16" t="s">
        <v>8</v>
      </c>
      <c r="D50" s="16" t="s">
        <v>46</v>
      </c>
      <c r="E50" s="16" t="s">
        <v>136</v>
      </c>
      <c r="F50" s="25">
        <v>200</v>
      </c>
      <c r="G50" s="12">
        <f>SUM(G51)</f>
        <v>78.2</v>
      </c>
    </row>
    <row r="51" spans="1:7" ht="31.5">
      <c r="A51" s="22" t="s">
        <v>60</v>
      </c>
      <c r="B51" s="25">
        <v>951</v>
      </c>
      <c r="C51" s="16" t="s">
        <v>8</v>
      </c>
      <c r="D51" s="16" t="s">
        <v>46</v>
      </c>
      <c r="E51" s="16" t="s">
        <v>136</v>
      </c>
      <c r="F51" s="25">
        <v>240</v>
      </c>
      <c r="G51" s="12">
        <f>SUM(G52+G53)</f>
        <v>78.2</v>
      </c>
    </row>
    <row r="52" spans="1:7" ht="47.25">
      <c r="A52" s="21" t="s">
        <v>64</v>
      </c>
      <c r="B52" s="25">
        <v>951</v>
      </c>
      <c r="C52" s="7" t="s">
        <v>8</v>
      </c>
      <c r="D52" s="7" t="s">
        <v>46</v>
      </c>
      <c r="E52" s="16" t="s">
        <v>136</v>
      </c>
      <c r="F52" s="7" t="s">
        <v>61</v>
      </c>
      <c r="G52" s="12">
        <v>26.8</v>
      </c>
    </row>
    <row r="53" spans="1:7" ht="31.5">
      <c r="A53" s="22" t="s">
        <v>62</v>
      </c>
      <c r="B53" s="25">
        <v>951</v>
      </c>
      <c r="C53" s="16" t="s">
        <v>8</v>
      </c>
      <c r="D53" s="16" t="s">
        <v>46</v>
      </c>
      <c r="E53" s="16" t="s">
        <v>136</v>
      </c>
      <c r="F53" s="25">
        <v>244</v>
      </c>
      <c r="G53" s="12">
        <v>51.4</v>
      </c>
    </row>
    <row r="54" spans="1:7" ht="31.5">
      <c r="A54" s="22" t="s">
        <v>68</v>
      </c>
      <c r="B54" s="25">
        <v>951</v>
      </c>
      <c r="C54" s="16" t="s">
        <v>8</v>
      </c>
      <c r="D54" s="16" t="s">
        <v>46</v>
      </c>
      <c r="E54" s="16" t="s">
        <v>136</v>
      </c>
      <c r="F54" s="25">
        <v>852</v>
      </c>
      <c r="G54" s="12">
        <v>5</v>
      </c>
    </row>
    <row r="55" spans="1:7" ht="15.75">
      <c r="A55" s="13" t="s">
        <v>19</v>
      </c>
      <c r="B55" s="5">
        <v>951</v>
      </c>
      <c r="C55" s="6" t="s">
        <v>10</v>
      </c>
      <c r="D55" s="6" t="s">
        <v>33</v>
      </c>
      <c r="E55" s="6"/>
      <c r="F55" s="6"/>
      <c r="G55" s="11">
        <f>SUM(G56)</f>
        <v>139.3</v>
      </c>
    </row>
    <row r="56" spans="1:10" ht="31.5">
      <c r="A56" s="13" t="s">
        <v>20</v>
      </c>
      <c r="B56" s="5">
        <v>951</v>
      </c>
      <c r="C56" s="6" t="s">
        <v>10</v>
      </c>
      <c r="D56" s="6" t="s">
        <v>21</v>
      </c>
      <c r="E56" s="6"/>
      <c r="F56" s="6"/>
      <c r="G56" s="11">
        <f>SUM(G57)</f>
        <v>139.3</v>
      </c>
      <c r="H56" s="23"/>
      <c r="I56" s="23"/>
      <c r="J56" s="23"/>
    </row>
    <row r="57" spans="1:10" ht="31.5">
      <c r="A57" s="14" t="s">
        <v>22</v>
      </c>
      <c r="B57" s="25">
        <v>951</v>
      </c>
      <c r="C57" s="7" t="s">
        <v>10</v>
      </c>
      <c r="D57" s="7" t="s">
        <v>21</v>
      </c>
      <c r="E57" s="7" t="s">
        <v>23</v>
      </c>
      <c r="F57" s="7"/>
      <c r="G57" s="12">
        <f>SUM(G58)</f>
        <v>139.3</v>
      </c>
      <c r="H57" s="23"/>
      <c r="I57" s="23"/>
      <c r="J57" s="23"/>
    </row>
    <row r="58" spans="1:10" ht="47.25">
      <c r="A58" s="14" t="s">
        <v>24</v>
      </c>
      <c r="B58" s="25">
        <v>951</v>
      </c>
      <c r="C58" s="7" t="s">
        <v>10</v>
      </c>
      <c r="D58" s="7" t="s">
        <v>21</v>
      </c>
      <c r="E58" s="7" t="s">
        <v>25</v>
      </c>
      <c r="F58" s="7"/>
      <c r="G58" s="12">
        <f>SUM(G59+G60)</f>
        <v>139.3</v>
      </c>
      <c r="H58" s="23"/>
      <c r="I58" s="23"/>
      <c r="J58" s="23"/>
    </row>
    <row r="59" spans="1:7" ht="15.75">
      <c r="A59" s="22" t="s">
        <v>55</v>
      </c>
      <c r="B59" s="25">
        <v>951</v>
      </c>
      <c r="C59" s="7" t="s">
        <v>10</v>
      </c>
      <c r="D59" s="7" t="s">
        <v>21</v>
      </c>
      <c r="E59" s="7" t="s">
        <v>25</v>
      </c>
      <c r="F59" s="7" t="s">
        <v>51</v>
      </c>
      <c r="G59" s="12">
        <v>138.5</v>
      </c>
    </row>
    <row r="60" spans="1:7" ht="31.5">
      <c r="A60" s="22" t="s">
        <v>62</v>
      </c>
      <c r="B60" s="25">
        <v>951</v>
      </c>
      <c r="C60" s="7" t="s">
        <v>10</v>
      </c>
      <c r="D60" s="7" t="s">
        <v>21</v>
      </c>
      <c r="E60" s="7" t="s">
        <v>25</v>
      </c>
      <c r="F60" s="7" t="s">
        <v>63</v>
      </c>
      <c r="G60" s="8">
        <v>0.8</v>
      </c>
    </row>
    <row r="61" spans="1:7" ht="47.25">
      <c r="A61" s="13" t="s">
        <v>26</v>
      </c>
      <c r="B61" s="5">
        <v>951</v>
      </c>
      <c r="C61" s="6" t="s">
        <v>21</v>
      </c>
      <c r="D61" s="6" t="s">
        <v>33</v>
      </c>
      <c r="E61" s="6"/>
      <c r="F61" s="6"/>
      <c r="G61" s="11">
        <f>SUM(G62)</f>
        <v>199.4</v>
      </c>
    </row>
    <row r="62" spans="1:7" ht="63">
      <c r="A62" s="18" t="s">
        <v>103</v>
      </c>
      <c r="B62" s="5">
        <v>951</v>
      </c>
      <c r="C62" s="19" t="s">
        <v>21</v>
      </c>
      <c r="D62" s="19" t="s">
        <v>27</v>
      </c>
      <c r="E62" s="19"/>
      <c r="F62" s="19"/>
      <c r="G62" s="20">
        <f>SUM(G63)</f>
        <v>199.4</v>
      </c>
    </row>
    <row r="63" spans="1:7" ht="31.5">
      <c r="A63" s="18" t="s">
        <v>77</v>
      </c>
      <c r="B63" s="5">
        <v>951</v>
      </c>
      <c r="C63" s="19" t="s">
        <v>21</v>
      </c>
      <c r="D63" s="19" t="s">
        <v>27</v>
      </c>
      <c r="E63" s="19" t="s">
        <v>41</v>
      </c>
      <c r="F63" s="7"/>
      <c r="G63" s="20">
        <f>SUM(G64+G67)</f>
        <v>199.4</v>
      </c>
    </row>
    <row r="64" spans="1:7" ht="94.5">
      <c r="A64" s="34" t="s">
        <v>104</v>
      </c>
      <c r="B64" s="5">
        <v>951</v>
      </c>
      <c r="C64" s="19" t="s">
        <v>21</v>
      </c>
      <c r="D64" s="19" t="s">
        <v>27</v>
      </c>
      <c r="E64" s="19" t="s">
        <v>78</v>
      </c>
      <c r="F64" s="19"/>
      <c r="G64" s="20">
        <f>SUM(G65+G66)</f>
        <v>196.9</v>
      </c>
    </row>
    <row r="65" spans="1:7" ht="31.5">
      <c r="A65" s="22" t="s">
        <v>62</v>
      </c>
      <c r="B65" s="25">
        <v>951</v>
      </c>
      <c r="C65" s="7" t="s">
        <v>21</v>
      </c>
      <c r="D65" s="7" t="s">
        <v>27</v>
      </c>
      <c r="E65" s="16" t="s">
        <v>78</v>
      </c>
      <c r="F65" s="7" t="s">
        <v>63</v>
      </c>
      <c r="G65" s="12">
        <v>26.1</v>
      </c>
    </row>
    <row r="66" spans="1:7" ht="15.75">
      <c r="A66" s="33" t="s">
        <v>44</v>
      </c>
      <c r="B66" s="25">
        <v>951</v>
      </c>
      <c r="C66" s="7" t="s">
        <v>21</v>
      </c>
      <c r="D66" s="7" t="s">
        <v>27</v>
      </c>
      <c r="E66" s="16" t="s">
        <v>78</v>
      </c>
      <c r="F66" s="7" t="s">
        <v>75</v>
      </c>
      <c r="G66" s="12">
        <v>170.8</v>
      </c>
    </row>
    <row r="67" spans="1:7" ht="102" customHeight="1">
      <c r="A67" s="32" t="s">
        <v>105</v>
      </c>
      <c r="B67" s="5">
        <v>951</v>
      </c>
      <c r="C67" s="19" t="s">
        <v>21</v>
      </c>
      <c r="D67" s="19" t="s">
        <v>27</v>
      </c>
      <c r="E67" s="19" t="s">
        <v>106</v>
      </c>
      <c r="F67" s="19"/>
      <c r="G67" s="20">
        <f>SUM(G68)</f>
        <v>2.5</v>
      </c>
    </row>
    <row r="68" spans="1:7" ht="31.5">
      <c r="A68" s="22" t="s">
        <v>62</v>
      </c>
      <c r="B68" s="5">
        <v>951</v>
      </c>
      <c r="C68" s="7" t="s">
        <v>21</v>
      </c>
      <c r="D68" s="7" t="s">
        <v>27</v>
      </c>
      <c r="E68" s="16" t="s">
        <v>106</v>
      </c>
      <c r="F68" s="7" t="s">
        <v>63</v>
      </c>
      <c r="G68" s="12">
        <v>2.5</v>
      </c>
    </row>
    <row r="69" spans="1:7" ht="15.75">
      <c r="A69" s="26" t="s">
        <v>107</v>
      </c>
      <c r="B69" s="5">
        <v>951</v>
      </c>
      <c r="C69" s="19" t="s">
        <v>16</v>
      </c>
      <c r="D69" s="19"/>
      <c r="E69" s="19"/>
      <c r="F69" s="19"/>
      <c r="G69" s="20">
        <f>SUM(G70,G74,G78)</f>
        <v>551.4</v>
      </c>
    </row>
    <row r="70" spans="1:7" ht="15.75">
      <c r="A70" s="26" t="s">
        <v>108</v>
      </c>
      <c r="B70" s="5">
        <v>951</v>
      </c>
      <c r="C70" s="19" t="s">
        <v>16</v>
      </c>
      <c r="D70" s="19" t="s">
        <v>8</v>
      </c>
      <c r="E70" s="19"/>
      <c r="F70" s="19"/>
      <c r="G70" s="20">
        <f>SUM(G71)</f>
        <v>29.4</v>
      </c>
    </row>
    <row r="71" spans="1:7" ht="31.5">
      <c r="A71" s="18" t="s">
        <v>77</v>
      </c>
      <c r="B71" s="5">
        <v>951</v>
      </c>
      <c r="C71" s="19" t="s">
        <v>16</v>
      </c>
      <c r="D71" s="19" t="s">
        <v>8</v>
      </c>
      <c r="E71" s="19" t="s">
        <v>41</v>
      </c>
      <c r="F71" s="19"/>
      <c r="G71" s="20">
        <f>SUM(G72)</f>
        <v>29.4</v>
      </c>
    </row>
    <row r="72" spans="1:7" ht="78.75">
      <c r="A72" s="32" t="s">
        <v>109</v>
      </c>
      <c r="B72" s="5">
        <v>951</v>
      </c>
      <c r="C72" s="19" t="s">
        <v>16</v>
      </c>
      <c r="D72" s="19" t="s">
        <v>8</v>
      </c>
      <c r="E72" s="19" t="s">
        <v>110</v>
      </c>
      <c r="F72" s="19"/>
      <c r="G72" s="20">
        <f>SUM(G73)</f>
        <v>29.4</v>
      </c>
    </row>
    <row r="73" spans="1:7" ht="31.5">
      <c r="A73" s="22" t="s">
        <v>62</v>
      </c>
      <c r="B73" s="25">
        <v>951</v>
      </c>
      <c r="C73" s="16" t="s">
        <v>16</v>
      </c>
      <c r="D73" s="16" t="s">
        <v>8</v>
      </c>
      <c r="E73" s="16" t="s">
        <v>110</v>
      </c>
      <c r="F73" s="7" t="s">
        <v>63</v>
      </c>
      <c r="G73" s="12">
        <v>29.4</v>
      </c>
    </row>
    <row r="74" spans="1:7" ht="15.75">
      <c r="A74" s="26" t="s">
        <v>148</v>
      </c>
      <c r="B74" s="27">
        <v>951</v>
      </c>
      <c r="C74" s="19" t="s">
        <v>16</v>
      </c>
      <c r="D74" s="19" t="s">
        <v>30</v>
      </c>
      <c r="E74" s="19"/>
      <c r="F74" s="19"/>
      <c r="G74" s="20">
        <f>SUM(G75)</f>
        <v>51.9</v>
      </c>
    </row>
    <row r="75" spans="1:7" ht="31.5">
      <c r="A75" s="18" t="s">
        <v>77</v>
      </c>
      <c r="B75" s="27">
        <v>951</v>
      </c>
      <c r="C75" s="19" t="s">
        <v>16</v>
      </c>
      <c r="D75" s="19" t="s">
        <v>30</v>
      </c>
      <c r="E75" s="19" t="s">
        <v>41</v>
      </c>
      <c r="F75" s="19"/>
      <c r="G75" s="20">
        <f>SUM(G76)</f>
        <v>51.9</v>
      </c>
    </row>
    <row r="76" spans="1:7" ht="78.75">
      <c r="A76" s="51" t="s">
        <v>116</v>
      </c>
      <c r="B76" s="27">
        <v>951</v>
      </c>
      <c r="C76" s="19" t="s">
        <v>16</v>
      </c>
      <c r="D76" s="19" t="s">
        <v>30</v>
      </c>
      <c r="E76" s="19" t="s">
        <v>86</v>
      </c>
      <c r="F76" s="19"/>
      <c r="G76" s="20">
        <f>SUM(G77)</f>
        <v>51.9</v>
      </c>
    </row>
    <row r="77" spans="1:7" ht="63">
      <c r="A77" s="47" t="s">
        <v>149</v>
      </c>
      <c r="B77" s="50">
        <v>951</v>
      </c>
      <c r="C77" s="16" t="s">
        <v>16</v>
      </c>
      <c r="D77" s="16" t="s">
        <v>30</v>
      </c>
      <c r="E77" s="16" t="s">
        <v>86</v>
      </c>
      <c r="F77" s="16" t="s">
        <v>150</v>
      </c>
      <c r="G77" s="17">
        <v>51.9</v>
      </c>
    </row>
    <row r="78" spans="1:7" ht="15.75">
      <c r="A78" s="36" t="s">
        <v>114</v>
      </c>
      <c r="B78" s="5">
        <v>951</v>
      </c>
      <c r="C78" s="19" t="s">
        <v>16</v>
      </c>
      <c r="D78" s="19" t="s">
        <v>27</v>
      </c>
      <c r="E78" s="19"/>
      <c r="F78" s="19"/>
      <c r="G78" s="20">
        <f>SUM(G79+G82)</f>
        <v>470.1</v>
      </c>
    </row>
    <row r="79" spans="1:7" ht="15.75">
      <c r="A79" s="42" t="s">
        <v>138</v>
      </c>
      <c r="B79" s="5">
        <v>951</v>
      </c>
      <c r="C79" s="19" t="s">
        <v>16</v>
      </c>
      <c r="D79" s="19" t="s">
        <v>27</v>
      </c>
      <c r="E79" s="19" t="s">
        <v>127</v>
      </c>
      <c r="F79" s="19"/>
      <c r="G79" s="20">
        <f>SUM(G80)</f>
        <v>0</v>
      </c>
    </row>
    <row r="80" spans="1:7" ht="64.5" customHeight="1">
      <c r="A80" s="44" t="s">
        <v>139</v>
      </c>
      <c r="B80" s="27">
        <v>951</v>
      </c>
      <c r="C80" s="45" t="s">
        <v>16</v>
      </c>
      <c r="D80" s="19" t="s">
        <v>27</v>
      </c>
      <c r="E80" s="19" t="s">
        <v>140</v>
      </c>
      <c r="F80" s="19"/>
      <c r="G80" s="20">
        <f>SUM(G81)</f>
        <v>0</v>
      </c>
    </row>
    <row r="81" spans="1:7" ht="31.5">
      <c r="A81" s="43" t="s">
        <v>62</v>
      </c>
      <c r="B81" s="25">
        <v>951</v>
      </c>
      <c r="C81" s="16" t="s">
        <v>16</v>
      </c>
      <c r="D81" s="16" t="s">
        <v>27</v>
      </c>
      <c r="E81" s="16" t="s">
        <v>140</v>
      </c>
      <c r="F81" s="16" t="s">
        <v>113</v>
      </c>
      <c r="G81" s="17">
        <v>0</v>
      </c>
    </row>
    <row r="82" spans="1:7" ht="31.5">
      <c r="A82" s="18" t="s">
        <v>77</v>
      </c>
      <c r="B82" s="5">
        <v>951</v>
      </c>
      <c r="C82" s="19" t="s">
        <v>16</v>
      </c>
      <c r="D82" s="19" t="s">
        <v>27</v>
      </c>
      <c r="E82" s="19" t="s">
        <v>41</v>
      </c>
      <c r="F82" s="7"/>
      <c r="G82" s="20">
        <f>SUM(G83,G85)</f>
        <v>470.1</v>
      </c>
    </row>
    <row r="83" spans="1:7" ht="63">
      <c r="A83" s="34" t="s">
        <v>115</v>
      </c>
      <c r="B83" s="5">
        <v>951</v>
      </c>
      <c r="C83" s="19" t="s">
        <v>16</v>
      </c>
      <c r="D83" s="19" t="s">
        <v>27</v>
      </c>
      <c r="E83" s="19" t="s">
        <v>93</v>
      </c>
      <c r="F83" s="19"/>
      <c r="G83" s="20">
        <f>SUM(G84)</f>
        <v>40.5</v>
      </c>
    </row>
    <row r="84" spans="1:7" ht="31.5">
      <c r="A84" s="22" t="s">
        <v>62</v>
      </c>
      <c r="B84" s="25">
        <v>951</v>
      </c>
      <c r="C84" s="16" t="s">
        <v>16</v>
      </c>
      <c r="D84" s="16" t="s">
        <v>27</v>
      </c>
      <c r="E84" s="16" t="s">
        <v>93</v>
      </c>
      <c r="F84" s="7" t="s">
        <v>63</v>
      </c>
      <c r="G84" s="12">
        <v>40.5</v>
      </c>
    </row>
    <row r="85" spans="1:7" ht="78.75">
      <c r="A85" s="34" t="s">
        <v>116</v>
      </c>
      <c r="B85" s="5">
        <v>951</v>
      </c>
      <c r="C85" s="19" t="s">
        <v>16</v>
      </c>
      <c r="D85" s="19" t="s">
        <v>27</v>
      </c>
      <c r="E85" s="19" t="s">
        <v>86</v>
      </c>
      <c r="F85" s="19"/>
      <c r="G85" s="20">
        <f>SUM(G86)</f>
        <v>429.6</v>
      </c>
    </row>
    <row r="86" spans="1:7" ht="31.5">
      <c r="A86" s="22" t="s">
        <v>62</v>
      </c>
      <c r="B86" s="25">
        <v>951</v>
      </c>
      <c r="C86" s="16" t="s">
        <v>16</v>
      </c>
      <c r="D86" s="16" t="s">
        <v>27</v>
      </c>
      <c r="E86" s="16" t="s">
        <v>86</v>
      </c>
      <c r="F86" s="7" t="s">
        <v>63</v>
      </c>
      <c r="G86" s="12">
        <v>429.6</v>
      </c>
    </row>
    <row r="87" spans="1:7" ht="31.5">
      <c r="A87" s="13" t="s">
        <v>34</v>
      </c>
      <c r="B87" s="5">
        <v>951</v>
      </c>
      <c r="C87" s="6" t="s">
        <v>28</v>
      </c>
      <c r="D87" s="6" t="s">
        <v>33</v>
      </c>
      <c r="E87" s="6"/>
      <c r="F87" s="6"/>
      <c r="G87" s="11">
        <f>SUM(G88+G95+G108)</f>
        <v>12178.3</v>
      </c>
    </row>
    <row r="88" spans="1:7" ht="15.75">
      <c r="A88" s="37" t="s">
        <v>125</v>
      </c>
      <c r="B88" s="5">
        <v>951</v>
      </c>
      <c r="C88" s="6" t="s">
        <v>28</v>
      </c>
      <c r="D88" s="6" t="s">
        <v>8</v>
      </c>
      <c r="E88" s="6"/>
      <c r="F88" s="6"/>
      <c r="G88" s="11">
        <f>SUM(G89+G92)</f>
        <v>1712.9</v>
      </c>
    </row>
    <row r="89" spans="1:7" ht="15.75">
      <c r="A89" s="32" t="s">
        <v>126</v>
      </c>
      <c r="B89" s="5">
        <v>951</v>
      </c>
      <c r="C89" s="19" t="s">
        <v>28</v>
      </c>
      <c r="D89" s="19" t="s">
        <v>8</v>
      </c>
      <c r="E89" s="38" t="s">
        <v>127</v>
      </c>
      <c r="F89" s="19"/>
      <c r="G89" s="20">
        <f>SUM(G90)</f>
        <v>1693.7</v>
      </c>
    </row>
    <row r="90" spans="1:7" ht="47.25">
      <c r="A90" s="34" t="s">
        <v>128</v>
      </c>
      <c r="B90" s="5">
        <v>951</v>
      </c>
      <c r="C90" s="19" t="s">
        <v>28</v>
      </c>
      <c r="D90" s="19" t="s">
        <v>8</v>
      </c>
      <c r="E90" s="38" t="s">
        <v>129</v>
      </c>
      <c r="F90" s="19"/>
      <c r="G90" s="20">
        <f>SUM(G91)</f>
        <v>1693.7</v>
      </c>
    </row>
    <row r="91" spans="1:7" ht="63">
      <c r="A91" s="21" t="s">
        <v>131</v>
      </c>
      <c r="B91" s="25">
        <v>951</v>
      </c>
      <c r="C91" s="16" t="s">
        <v>28</v>
      </c>
      <c r="D91" s="16" t="s">
        <v>8</v>
      </c>
      <c r="E91" s="35" t="s">
        <v>129</v>
      </c>
      <c r="F91" s="16" t="s">
        <v>130</v>
      </c>
      <c r="G91" s="17">
        <v>1693.7</v>
      </c>
    </row>
    <row r="92" spans="1:7" ht="31.5">
      <c r="A92" s="52" t="s">
        <v>77</v>
      </c>
      <c r="B92" s="27">
        <v>951</v>
      </c>
      <c r="C92" s="19" t="s">
        <v>28</v>
      </c>
      <c r="D92" s="19" t="s">
        <v>8</v>
      </c>
      <c r="E92" s="38" t="s">
        <v>41</v>
      </c>
      <c r="F92" s="19"/>
      <c r="G92" s="20">
        <f>SUM(G93)</f>
        <v>19.2</v>
      </c>
    </row>
    <row r="93" spans="1:7" ht="78.75">
      <c r="A93" s="53" t="s">
        <v>152</v>
      </c>
      <c r="B93" s="50">
        <v>951</v>
      </c>
      <c r="C93" s="16" t="s">
        <v>28</v>
      </c>
      <c r="D93" s="16" t="s">
        <v>8</v>
      </c>
      <c r="E93" s="35" t="s">
        <v>151</v>
      </c>
      <c r="F93" s="16"/>
      <c r="G93" s="17">
        <f>SUM(G94)</f>
        <v>19.2</v>
      </c>
    </row>
    <row r="94" spans="1:7" ht="31.5">
      <c r="A94" s="22" t="s">
        <v>62</v>
      </c>
      <c r="B94" s="25">
        <v>951</v>
      </c>
      <c r="C94" s="16" t="s">
        <v>28</v>
      </c>
      <c r="D94" s="16" t="s">
        <v>8</v>
      </c>
      <c r="E94" s="35" t="s">
        <v>151</v>
      </c>
      <c r="F94" s="16" t="s">
        <v>63</v>
      </c>
      <c r="G94" s="17">
        <v>19.2</v>
      </c>
    </row>
    <row r="95" spans="1:7" ht="15.75">
      <c r="A95" s="13" t="s">
        <v>35</v>
      </c>
      <c r="B95" s="5">
        <v>951</v>
      </c>
      <c r="C95" s="6" t="s">
        <v>28</v>
      </c>
      <c r="D95" s="6" t="s">
        <v>10</v>
      </c>
      <c r="E95" s="6"/>
      <c r="F95" s="6"/>
      <c r="G95" s="11">
        <f>SUM(G96+G101)</f>
        <v>8750.6</v>
      </c>
    </row>
    <row r="96" spans="1:7" ht="15.75">
      <c r="A96" s="46" t="s">
        <v>126</v>
      </c>
      <c r="B96" s="5">
        <v>951</v>
      </c>
      <c r="C96" s="6" t="s">
        <v>28</v>
      </c>
      <c r="D96" s="6" t="s">
        <v>10</v>
      </c>
      <c r="E96" s="6" t="s">
        <v>127</v>
      </c>
      <c r="F96" s="6"/>
      <c r="G96" s="11">
        <f>SUM(G97+G99)</f>
        <v>8410.9</v>
      </c>
    </row>
    <row r="97" spans="1:7" ht="63">
      <c r="A97" s="32" t="s">
        <v>141</v>
      </c>
      <c r="B97" s="5">
        <v>951</v>
      </c>
      <c r="C97" s="48" t="s">
        <v>28</v>
      </c>
      <c r="D97" s="6" t="s">
        <v>10</v>
      </c>
      <c r="E97" s="6" t="s">
        <v>143</v>
      </c>
      <c r="F97" s="6"/>
      <c r="G97" s="11">
        <f>SUM(G98)</f>
        <v>6059.5</v>
      </c>
    </row>
    <row r="98" spans="1:7" ht="63">
      <c r="A98" s="47" t="s">
        <v>142</v>
      </c>
      <c r="B98" s="25">
        <v>951</v>
      </c>
      <c r="C98" s="49" t="s">
        <v>28</v>
      </c>
      <c r="D98" s="16" t="s">
        <v>10</v>
      </c>
      <c r="E98" s="16" t="s">
        <v>143</v>
      </c>
      <c r="F98" s="16" t="s">
        <v>144</v>
      </c>
      <c r="G98" s="17">
        <v>6059.5</v>
      </c>
    </row>
    <row r="99" spans="1:7" ht="63">
      <c r="A99" s="47" t="s">
        <v>154</v>
      </c>
      <c r="B99" s="27">
        <v>951</v>
      </c>
      <c r="C99" s="45" t="s">
        <v>28</v>
      </c>
      <c r="D99" s="19" t="s">
        <v>10</v>
      </c>
      <c r="E99" s="19" t="s">
        <v>153</v>
      </c>
      <c r="F99" s="19"/>
      <c r="G99" s="20">
        <f>SUM(G100)</f>
        <v>2351.4</v>
      </c>
    </row>
    <row r="100" spans="1:7" ht="63">
      <c r="A100" s="47" t="s">
        <v>142</v>
      </c>
      <c r="B100" s="25">
        <v>951</v>
      </c>
      <c r="C100" s="49" t="s">
        <v>28</v>
      </c>
      <c r="D100" s="16" t="s">
        <v>10</v>
      </c>
      <c r="E100" s="16" t="s">
        <v>153</v>
      </c>
      <c r="F100" s="16" t="s">
        <v>144</v>
      </c>
      <c r="G100" s="17">
        <v>2351.4</v>
      </c>
    </row>
    <row r="101" spans="1:7" ht="31.5">
      <c r="A101" s="18" t="s">
        <v>77</v>
      </c>
      <c r="B101" s="5">
        <v>951</v>
      </c>
      <c r="C101" s="19" t="s">
        <v>28</v>
      </c>
      <c r="D101" s="19" t="s">
        <v>10</v>
      </c>
      <c r="E101" s="19" t="s">
        <v>41</v>
      </c>
      <c r="F101" s="7"/>
      <c r="G101" s="20">
        <f>SUM(G102)</f>
        <v>339.69999999999993</v>
      </c>
    </row>
    <row r="102" spans="1:7" ht="159.75" customHeight="1">
      <c r="A102" s="34" t="s">
        <v>111</v>
      </c>
      <c r="B102" s="5">
        <v>951</v>
      </c>
      <c r="C102" s="19" t="s">
        <v>28</v>
      </c>
      <c r="D102" s="19" t="s">
        <v>10</v>
      </c>
      <c r="E102" s="19" t="s">
        <v>87</v>
      </c>
      <c r="F102" s="19"/>
      <c r="G102" s="20">
        <f>SUM(G103+G107)</f>
        <v>339.69999999999993</v>
      </c>
    </row>
    <row r="103" spans="1:7" ht="31.5">
      <c r="A103" s="22" t="s">
        <v>59</v>
      </c>
      <c r="B103" s="25">
        <v>951</v>
      </c>
      <c r="C103" s="16" t="s">
        <v>28</v>
      </c>
      <c r="D103" s="16" t="s">
        <v>10</v>
      </c>
      <c r="E103" s="16" t="s">
        <v>87</v>
      </c>
      <c r="F103" s="16" t="s">
        <v>57</v>
      </c>
      <c r="G103" s="17">
        <f>SUM(G104)</f>
        <v>337.29999999999995</v>
      </c>
    </row>
    <row r="104" spans="1:7" ht="31.5">
      <c r="A104" s="22" t="s">
        <v>60</v>
      </c>
      <c r="B104" s="25">
        <v>951</v>
      </c>
      <c r="C104" s="16" t="s">
        <v>28</v>
      </c>
      <c r="D104" s="16" t="s">
        <v>10</v>
      </c>
      <c r="E104" s="16" t="s">
        <v>87</v>
      </c>
      <c r="F104" s="16" t="s">
        <v>58</v>
      </c>
      <c r="G104" s="17">
        <f>SUM(G105+G106)</f>
        <v>337.29999999999995</v>
      </c>
    </row>
    <row r="105" spans="1:7" ht="47.25">
      <c r="A105" s="21" t="s">
        <v>112</v>
      </c>
      <c r="B105" s="25">
        <v>951</v>
      </c>
      <c r="C105" s="16" t="s">
        <v>28</v>
      </c>
      <c r="D105" s="16" t="s">
        <v>10</v>
      </c>
      <c r="E105" s="16" t="s">
        <v>87</v>
      </c>
      <c r="F105" s="16" t="s">
        <v>113</v>
      </c>
      <c r="G105" s="17">
        <v>190.1</v>
      </c>
    </row>
    <row r="106" spans="1:7" ht="31.5">
      <c r="A106" s="22" t="s">
        <v>62</v>
      </c>
      <c r="B106" s="25">
        <v>951</v>
      </c>
      <c r="C106" s="16" t="s">
        <v>28</v>
      </c>
      <c r="D106" s="16" t="s">
        <v>10</v>
      </c>
      <c r="E106" s="16" t="s">
        <v>87</v>
      </c>
      <c r="F106" s="16" t="s">
        <v>63</v>
      </c>
      <c r="G106" s="17">
        <v>147.2</v>
      </c>
    </row>
    <row r="107" spans="1:7" ht="31.5">
      <c r="A107" s="22" t="s">
        <v>68</v>
      </c>
      <c r="B107" s="25">
        <v>951</v>
      </c>
      <c r="C107" s="7" t="s">
        <v>28</v>
      </c>
      <c r="D107" s="7" t="s">
        <v>10</v>
      </c>
      <c r="E107" s="7" t="s">
        <v>87</v>
      </c>
      <c r="F107" s="7" t="s">
        <v>67</v>
      </c>
      <c r="G107" s="12">
        <v>2.4</v>
      </c>
    </row>
    <row r="108" spans="1:7" ht="15.75">
      <c r="A108" s="13" t="s">
        <v>29</v>
      </c>
      <c r="B108" s="5">
        <v>951</v>
      </c>
      <c r="C108" s="6" t="s">
        <v>28</v>
      </c>
      <c r="D108" s="6" t="s">
        <v>21</v>
      </c>
      <c r="E108" s="6"/>
      <c r="F108" s="6"/>
      <c r="G108" s="11">
        <f>SUM(G109)</f>
        <v>1714.8000000000002</v>
      </c>
    </row>
    <row r="109" spans="1:7" ht="31.5">
      <c r="A109" s="18" t="s">
        <v>77</v>
      </c>
      <c r="B109" s="5">
        <v>951</v>
      </c>
      <c r="C109" s="19" t="s">
        <v>28</v>
      </c>
      <c r="D109" s="19" t="s">
        <v>21</v>
      </c>
      <c r="E109" s="19" t="s">
        <v>41</v>
      </c>
      <c r="F109" s="19"/>
      <c r="G109" s="20">
        <f>SUM(G110)</f>
        <v>1714.8000000000002</v>
      </c>
    </row>
    <row r="110" spans="1:7" ht="63">
      <c r="A110" s="34" t="s">
        <v>117</v>
      </c>
      <c r="B110" s="5">
        <v>951</v>
      </c>
      <c r="C110" s="19" t="s">
        <v>28</v>
      </c>
      <c r="D110" s="19" t="s">
        <v>21</v>
      </c>
      <c r="E110" s="19" t="s">
        <v>79</v>
      </c>
      <c r="F110" s="19"/>
      <c r="G110" s="20">
        <f>SUM(G111+G113+G115)</f>
        <v>1714.8000000000002</v>
      </c>
    </row>
    <row r="111" spans="1:7" ht="15.75">
      <c r="A111" s="18" t="s">
        <v>80</v>
      </c>
      <c r="B111" s="5">
        <v>951</v>
      </c>
      <c r="C111" s="19" t="s">
        <v>28</v>
      </c>
      <c r="D111" s="19" t="s">
        <v>21</v>
      </c>
      <c r="E111" s="19" t="s">
        <v>81</v>
      </c>
      <c r="F111" s="19"/>
      <c r="G111" s="20">
        <f>SUM(G112)</f>
        <v>1286.5</v>
      </c>
    </row>
    <row r="112" spans="1:7" ht="31.5">
      <c r="A112" s="22" t="s">
        <v>62</v>
      </c>
      <c r="B112" s="25">
        <v>951</v>
      </c>
      <c r="C112" s="16" t="s">
        <v>28</v>
      </c>
      <c r="D112" s="16" t="s">
        <v>21</v>
      </c>
      <c r="E112" s="16" t="s">
        <v>81</v>
      </c>
      <c r="F112" s="16" t="s">
        <v>63</v>
      </c>
      <c r="G112" s="12">
        <v>1286.5</v>
      </c>
    </row>
    <row r="113" spans="1:7" ht="31.5">
      <c r="A113" s="29" t="s">
        <v>83</v>
      </c>
      <c r="B113" s="5">
        <v>951</v>
      </c>
      <c r="C113" s="19" t="s">
        <v>28</v>
      </c>
      <c r="D113" s="19" t="s">
        <v>84</v>
      </c>
      <c r="E113" s="19" t="s">
        <v>119</v>
      </c>
      <c r="F113" s="19"/>
      <c r="G113" s="20">
        <f>SUM(G114)</f>
        <v>66.7</v>
      </c>
    </row>
    <row r="114" spans="1:7" ht="31.5">
      <c r="A114" s="22" t="s">
        <v>62</v>
      </c>
      <c r="B114" s="25">
        <v>951</v>
      </c>
      <c r="C114" s="7" t="s">
        <v>28</v>
      </c>
      <c r="D114" s="7" t="s">
        <v>84</v>
      </c>
      <c r="E114" s="7" t="s">
        <v>119</v>
      </c>
      <c r="F114" s="16" t="s">
        <v>63</v>
      </c>
      <c r="G114" s="12">
        <v>66.7</v>
      </c>
    </row>
    <row r="115" spans="1:7" ht="47.25">
      <c r="A115" s="29" t="s">
        <v>118</v>
      </c>
      <c r="B115" s="5">
        <v>951</v>
      </c>
      <c r="C115" s="19" t="s">
        <v>85</v>
      </c>
      <c r="D115" s="19" t="s">
        <v>21</v>
      </c>
      <c r="E115" s="19" t="s">
        <v>82</v>
      </c>
      <c r="F115" s="19"/>
      <c r="G115" s="20">
        <f>SUM(G116+G117)</f>
        <v>361.6</v>
      </c>
    </row>
    <row r="116" spans="1:7" ht="31.5">
      <c r="A116" s="22" t="s">
        <v>62</v>
      </c>
      <c r="B116" s="25">
        <v>951</v>
      </c>
      <c r="C116" s="7" t="s">
        <v>85</v>
      </c>
      <c r="D116" s="7" t="s">
        <v>21</v>
      </c>
      <c r="E116" s="7" t="s">
        <v>82</v>
      </c>
      <c r="F116" s="16" t="s">
        <v>63</v>
      </c>
      <c r="G116" s="12">
        <v>345.6</v>
      </c>
    </row>
    <row r="117" spans="1:7" ht="15.75">
      <c r="A117" s="22" t="s">
        <v>44</v>
      </c>
      <c r="B117" s="25">
        <v>951</v>
      </c>
      <c r="C117" s="7" t="s">
        <v>85</v>
      </c>
      <c r="D117" s="7" t="s">
        <v>21</v>
      </c>
      <c r="E117" s="7" t="s">
        <v>82</v>
      </c>
      <c r="F117" s="16" t="s">
        <v>75</v>
      </c>
      <c r="G117" s="12">
        <v>16</v>
      </c>
    </row>
    <row r="118" spans="1:7" ht="15.75">
      <c r="A118" s="13" t="s">
        <v>121</v>
      </c>
      <c r="B118" s="5">
        <v>951</v>
      </c>
      <c r="C118" s="6" t="s">
        <v>30</v>
      </c>
      <c r="D118" s="6" t="s">
        <v>33</v>
      </c>
      <c r="E118" s="7"/>
      <c r="F118" s="7"/>
      <c r="G118" s="11">
        <f>SUM(G119)</f>
        <v>4049.8</v>
      </c>
    </row>
    <row r="119" spans="1:7" ht="15.75">
      <c r="A119" s="18" t="s">
        <v>32</v>
      </c>
      <c r="B119" s="5">
        <v>951</v>
      </c>
      <c r="C119" s="19" t="s">
        <v>30</v>
      </c>
      <c r="D119" s="19" t="s">
        <v>8</v>
      </c>
      <c r="E119" s="19"/>
      <c r="F119" s="19"/>
      <c r="G119" s="20">
        <f>SUM(G120+G123)</f>
        <v>4049.8</v>
      </c>
    </row>
    <row r="120" spans="1:7" ht="15.75">
      <c r="A120" s="18" t="s">
        <v>138</v>
      </c>
      <c r="B120" s="5">
        <v>951</v>
      </c>
      <c r="C120" s="19" t="s">
        <v>30</v>
      </c>
      <c r="D120" s="19" t="s">
        <v>8</v>
      </c>
      <c r="E120" s="19" t="s">
        <v>127</v>
      </c>
      <c r="F120" s="19"/>
      <c r="G120" s="20">
        <f>SUM(G121)</f>
        <v>167.4</v>
      </c>
    </row>
    <row r="121" spans="1:7" ht="47.25">
      <c r="A121" s="18" t="s">
        <v>159</v>
      </c>
      <c r="B121" s="5">
        <v>951</v>
      </c>
      <c r="C121" s="19" t="s">
        <v>30</v>
      </c>
      <c r="D121" s="19" t="s">
        <v>8</v>
      </c>
      <c r="E121" s="19" t="s">
        <v>158</v>
      </c>
      <c r="F121" s="19"/>
      <c r="G121" s="20">
        <f>SUM(G122)</f>
        <v>167.4</v>
      </c>
    </row>
    <row r="122" spans="1:7" ht="15.75">
      <c r="A122" s="54" t="s">
        <v>55</v>
      </c>
      <c r="B122" s="25">
        <v>951</v>
      </c>
      <c r="C122" s="16" t="s">
        <v>30</v>
      </c>
      <c r="D122" s="16" t="s">
        <v>8</v>
      </c>
      <c r="E122" s="16" t="s">
        <v>158</v>
      </c>
      <c r="F122" s="16" t="s">
        <v>76</v>
      </c>
      <c r="G122" s="17">
        <v>167.4</v>
      </c>
    </row>
    <row r="123" spans="1:7" ht="31.5">
      <c r="A123" s="18" t="s">
        <v>77</v>
      </c>
      <c r="B123" s="5">
        <v>951</v>
      </c>
      <c r="C123" s="19" t="s">
        <v>30</v>
      </c>
      <c r="D123" s="19" t="s">
        <v>8</v>
      </c>
      <c r="E123" s="19" t="s">
        <v>41</v>
      </c>
      <c r="F123" s="19"/>
      <c r="G123" s="20">
        <f>SUM(G124)</f>
        <v>3882.4</v>
      </c>
    </row>
    <row r="124" spans="1:7" ht="47.25">
      <c r="A124" s="34" t="s">
        <v>122</v>
      </c>
      <c r="B124" s="5">
        <v>951</v>
      </c>
      <c r="C124" s="19" t="s">
        <v>30</v>
      </c>
      <c r="D124" s="19" t="s">
        <v>8</v>
      </c>
      <c r="E124" s="19" t="s">
        <v>42</v>
      </c>
      <c r="F124" s="19"/>
      <c r="G124" s="20">
        <f>SUM(G125+G138)</f>
        <v>3882.4</v>
      </c>
    </row>
    <row r="125" spans="1:7" ht="31.5">
      <c r="A125" s="29" t="s">
        <v>123</v>
      </c>
      <c r="B125" s="5">
        <v>951</v>
      </c>
      <c r="C125" s="19" t="s">
        <v>30</v>
      </c>
      <c r="D125" s="19" t="s">
        <v>8</v>
      </c>
      <c r="E125" s="19" t="s">
        <v>47</v>
      </c>
      <c r="F125" s="19"/>
      <c r="G125" s="20">
        <f>SUM(G126+G130+G134)</f>
        <v>2921.4</v>
      </c>
    </row>
    <row r="126" spans="1:7" ht="94.5">
      <c r="A126" s="14" t="s">
        <v>53</v>
      </c>
      <c r="B126" s="25">
        <v>951</v>
      </c>
      <c r="C126" s="7" t="s">
        <v>30</v>
      </c>
      <c r="D126" s="7" t="s">
        <v>8</v>
      </c>
      <c r="E126" s="7" t="s">
        <v>47</v>
      </c>
      <c r="F126" s="7" t="s">
        <v>49</v>
      </c>
      <c r="G126" s="17">
        <f>SUM(G127)</f>
        <v>2042.5</v>
      </c>
    </row>
    <row r="127" spans="1:7" ht="31.5">
      <c r="A127" s="33" t="s">
        <v>157</v>
      </c>
      <c r="B127" s="25">
        <v>951</v>
      </c>
      <c r="C127" s="7" t="s">
        <v>30</v>
      </c>
      <c r="D127" s="7" t="s">
        <v>8</v>
      </c>
      <c r="E127" s="7" t="s">
        <v>47</v>
      </c>
      <c r="F127" s="7" t="s">
        <v>155</v>
      </c>
      <c r="G127" s="17">
        <f>SUM(G128,G129)</f>
        <v>2042.5</v>
      </c>
    </row>
    <row r="128" spans="1:7" ht="15.75">
      <c r="A128" s="22" t="s">
        <v>55</v>
      </c>
      <c r="B128" s="25">
        <v>951</v>
      </c>
      <c r="C128" s="7" t="s">
        <v>30</v>
      </c>
      <c r="D128" s="7" t="s">
        <v>8</v>
      </c>
      <c r="E128" s="7" t="s">
        <v>47</v>
      </c>
      <c r="F128" s="7" t="s">
        <v>76</v>
      </c>
      <c r="G128" s="12">
        <v>2042.3</v>
      </c>
    </row>
    <row r="129" spans="1:7" ht="31.5">
      <c r="A129" s="33" t="s">
        <v>56</v>
      </c>
      <c r="B129" s="25">
        <v>951</v>
      </c>
      <c r="C129" s="7" t="s">
        <v>30</v>
      </c>
      <c r="D129" s="7" t="s">
        <v>8</v>
      </c>
      <c r="E129" s="7" t="s">
        <v>47</v>
      </c>
      <c r="F129" s="7" t="s">
        <v>156</v>
      </c>
      <c r="G129" s="12">
        <v>0.2</v>
      </c>
    </row>
    <row r="130" spans="1:7" ht="31.5">
      <c r="A130" s="22" t="s">
        <v>59</v>
      </c>
      <c r="B130" s="25">
        <v>951</v>
      </c>
      <c r="C130" s="7" t="s">
        <v>30</v>
      </c>
      <c r="D130" s="7" t="s">
        <v>8</v>
      </c>
      <c r="E130" s="7" t="s">
        <v>47</v>
      </c>
      <c r="F130" s="25">
        <v>200</v>
      </c>
      <c r="G130" s="12">
        <f>SUM(G131)</f>
        <v>869.9</v>
      </c>
    </row>
    <row r="131" spans="1:7" ht="31.5">
      <c r="A131" s="22" t="s">
        <v>60</v>
      </c>
      <c r="B131" s="25">
        <v>951</v>
      </c>
      <c r="C131" s="7" t="s">
        <v>30</v>
      </c>
      <c r="D131" s="7" t="s">
        <v>8</v>
      </c>
      <c r="E131" s="7" t="s">
        <v>47</v>
      </c>
      <c r="F131" s="25">
        <v>240</v>
      </c>
      <c r="G131" s="12">
        <f>SUM(G132+G133)</f>
        <v>869.9</v>
      </c>
    </row>
    <row r="132" spans="1:7" ht="47.25">
      <c r="A132" s="22" t="s">
        <v>64</v>
      </c>
      <c r="B132" s="25">
        <v>951</v>
      </c>
      <c r="C132" s="7" t="s">
        <v>30</v>
      </c>
      <c r="D132" s="7" t="s">
        <v>8</v>
      </c>
      <c r="E132" s="7" t="s">
        <v>47</v>
      </c>
      <c r="F132" s="25">
        <v>242</v>
      </c>
      <c r="G132" s="12">
        <v>22.8</v>
      </c>
    </row>
    <row r="133" spans="1:7" ht="31.5">
      <c r="A133" s="22" t="s">
        <v>62</v>
      </c>
      <c r="B133" s="25">
        <v>951</v>
      </c>
      <c r="C133" s="7" t="s">
        <v>30</v>
      </c>
      <c r="D133" s="7" t="s">
        <v>8</v>
      </c>
      <c r="E133" s="7" t="s">
        <v>47</v>
      </c>
      <c r="F133" s="25">
        <v>244</v>
      </c>
      <c r="G133" s="12">
        <v>847.1</v>
      </c>
    </row>
    <row r="134" spans="1:7" ht="15.75">
      <c r="A134" s="33" t="s">
        <v>145</v>
      </c>
      <c r="B134" s="25">
        <v>951</v>
      </c>
      <c r="C134" s="7" t="s">
        <v>30</v>
      </c>
      <c r="D134" s="7" t="s">
        <v>8</v>
      </c>
      <c r="E134" s="7" t="s">
        <v>47</v>
      </c>
      <c r="F134" s="7" t="s">
        <v>146</v>
      </c>
      <c r="G134" s="12">
        <f>SUM(G135)</f>
        <v>9</v>
      </c>
    </row>
    <row r="135" spans="1:7" ht="15.75">
      <c r="A135" s="24" t="s">
        <v>70</v>
      </c>
      <c r="B135" s="25">
        <v>951</v>
      </c>
      <c r="C135" s="7" t="s">
        <v>30</v>
      </c>
      <c r="D135" s="7" t="s">
        <v>8</v>
      </c>
      <c r="E135" s="7" t="s">
        <v>47</v>
      </c>
      <c r="F135" s="7" t="s">
        <v>65</v>
      </c>
      <c r="G135" s="12">
        <f>SUM(G136+G137)</f>
        <v>9</v>
      </c>
    </row>
    <row r="136" spans="1:7" ht="31.5">
      <c r="A136" s="21" t="s">
        <v>69</v>
      </c>
      <c r="B136" s="25">
        <v>951</v>
      </c>
      <c r="C136" s="7" t="s">
        <v>30</v>
      </c>
      <c r="D136" s="7" t="s">
        <v>8</v>
      </c>
      <c r="E136" s="7" t="s">
        <v>47</v>
      </c>
      <c r="F136" s="7" t="s">
        <v>66</v>
      </c>
      <c r="G136" s="12">
        <v>7.7</v>
      </c>
    </row>
    <row r="137" spans="1:7" ht="31.5">
      <c r="A137" s="22" t="s">
        <v>68</v>
      </c>
      <c r="B137" s="25">
        <v>951</v>
      </c>
      <c r="C137" s="7" t="s">
        <v>30</v>
      </c>
      <c r="D137" s="7" t="s">
        <v>8</v>
      </c>
      <c r="E137" s="7" t="s">
        <v>47</v>
      </c>
      <c r="F137" s="7" t="s">
        <v>67</v>
      </c>
      <c r="G137" s="12">
        <v>1.3</v>
      </c>
    </row>
    <row r="138" spans="1:7" ht="15.75">
      <c r="A138" s="29" t="s">
        <v>124</v>
      </c>
      <c r="B138" s="5">
        <v>951</v>
      </c>
      <c r="C138" s="19" t="s">
        <v>30</v>
      </c>
      <c r="D138" s="19" t="s">
        <v>8</v>
      </c>
      <c r="E138" s="19" t="s">
        <v>48</v>
      </c>
      <c r="F138" s="19"/>
      <c r="G138" s="20">
        <f>SUM(G139+G140+G144)</f>
        <v>961.0000000000001</v>
      </c>
    </row>
    <row r="139" spans="1:7" ht="15.75">
      <c r="A139" s="22" t="s">
        <v>55</v>
      </c>
      <c r="B139" s="25">
        <v>951</v>
      </c>
      <c r="C139" s="7" t="s">
        <v>30</v>
      </c>
      <c r="D139" s="7" t="s">
        <v>8</v>
      </c>
      <c r="E139" s="7" t="s">
        <v>48</v>
      </c>
      <c r="F139" s="7" t="s">
        <v>76</v>
      </c>
      <c r="G139" s="12">
        <v>618.2</v>
      </c>
    </row>
    <row r="140" spans="1:7" ht="31.5">
      <c r="A140" s="22" t="s">
        <v>59</v>
      </c>
      <c r="B140" s="25">
        <v>951</v>
      </c>
      <c r="C140" s="7" t="s">
        <v>30</v>
      </c>
      <c r="D140" s="7" t="s">
        <v>8</v>
      </c>
      <c r="E140" s="7" t="s">
        <v>48</v>
      </c>
      <c r="F140" s="25">
        <v>200</v>
      </c>
      <c r="G140" s="12">
        <f>SUM(G141)</f>
        <v>338.6</v>
      </c>
    </row>
    <row r="141" spans="1:7" ht="31.5">
      <c r="A141" s="22" t="s">
        <v>60</v>
      </c>
      <c r="B141" s="25">
        <v>951</v>
      </c>
      <c r="C141" s="7" t="s">
        <v>30</v>
      </c>
      <c r="D141" s="7" t="s">
        <v>8</v>
      </c>
      <c r="E141" s="7" t="s">
        <v>48</v>
      </c>
      <c r="F141" s="25">
        <v>240</v>
      </c>
      <c r="G141" s="12">
        <f>SUM(G142+G143)</f>
        <v>338.6</v>
      </c>
    </row>
    <row r="142" spans="1:7" ht="47.25">
      <c r="A142" s="22" t="s">
        <v>64</v>
      </c>
      <c r="B142" s="25">
        <v>951</v>
      </c>
      <c r="C142" s="7" t="s">
        <v>30</v>
      </c>
      <c r="D142" s="7" t="s">
        <v>8</v>
      </c>
      <c r="E142" s="7" t="s">
        <v>48</v>
      </c>
      <c r="F142" s="25">
        <v>242</v>
      </c>
      <c r="G142" s="12">
        <v>82.7</v>
      </c>
    </row>
    <row r="143" spans="1:7" ht="31.5">
      <c r="A143" s="22" t="s">
        <v>62</v>
      </c>
      <c r="B143" s="25">
        <v>951</v>
      </c>
      <c r="C143" s="7" t="s">
        <v>30</v>
      </c>
      <c r="D143" s="7" t="s">
        <v>8</v>
      </c>
      <c r="E143" s="7" t="s">
        <v>48</v>
      </c>
      <c r="F143" s="25">
        <v>244</v>
      </c>
      <c r="G143" s="12">
        <v>255.9</v>
      </c>
    </row>
    <row r="144" spans="1:7" ht="15.75">
      <c r="A144" s="33" t="s">
        <v>145</v>
      </c>
      <c r="B144" s="25">
        <v>951</v>
      </c>
      <c r="C144" s="7" t="s">
        <v>30</v>
      </c>
      <c r="D144" s="7" t="s">
        <v>8</v>
      </c>
      <c r="E144" s="7" t="s">
        <v>48</v>
      </c>
      <c r="F144" s="7" t="s">
        <v>146</v>
      </c>
      <c r="G144" s="12">
        <f>SUM(G145)</f>
        <v>4.199999999999999</v>
      </c>
    </row>
    <row r="145" spans="1:7" ht="15.75">
      <c r="A145" s="24" t="s">
        <v>70</v>
      </c>
      <c r="B145" s="25">
        <v>951</v>
      </c>
      <c r="C145" s="7" t="s">
        <v>30</v>
      </c>
      <c r="D145" s="7" t="s">
        <v>8</v>
      </c>
      <c r="E145" s="7" t="s">
        <v>48</v>
      </c>
      <c r="F145" s="7" t="s">
        <v>65</v>
      </c>
      <c r="G145" s="12">
        <f>SUM(G146+G147)</f>
        <v>4.199999999999999</v>
      </c>
    </row>
    <row r="146" spans="1:7" ht="31.5">
      <c r="A146" s="21" t="s">
        <v>69</v>
      </c>
      <c r="B146" s="25">
        <v>951</v>
      </c>
      <c r="C146" s="7" t="s">
        <v>30</v>
      </c>
      <c r="D146" s="7" t="s">
        <v>8</v>
      </c>
      <c r="E146" s="7" t="s">
        <v>48</v>
      </c>
      <c r="F146" s="7" t="s">
        <v>66</v>
      </c>
      <c r="G146" s="12">
        <v>4.1</v>
      </c>
    </row>
    <row r="147" spans="1:7" ht="31.5">
      <c r="A147" s="22" t="s">
        <v>68</v>
      </c>
      <c r="B147" s="25">
        <v>951</v>
      </c>
      <c r="C147" s="7" t="s">
        <v>30</v>
      </c>
      <c r="D147" s="7" t="s">
        <v>8</v>
      </c>
      <c r="E147" s="7" t="s">
        <v>48</v>
      </c>
      <c r="F147" s="7" t="s">
        <v>67</v>
      </c>
      <c r="G147" s="12">
        <v>0.1</v>
      </c>
    </row>
    <row r="148" spans="1:7" ht="15.75">
      <c r="A148" s="13" t="s">
        <v>40</v>
      </c>
      <c r="B148" s="5">
        <v>951</v>
      </c>
      <c r="C148" s="6" t="s">
        <v>39</v>
      </c>
      <c r="D148" s="6" t="s">
        <v>33</v>
      </c>
      <c r="E148" s="6"/>
      <c r="F148" s="6"/>
      <c r="G148" s="11">
        <f>SUM(G149)</f>
        <v>27.3</v>
      </c>
    </row>
    <row r="149" spans="1:7" ht="31.5">
      <c r="A149" s="18" t="s">
        <v>43</v>
      </c>
      <c r="B149" s="5">
        <v>951</v>
      </c>
      <c r="C149" s="19" t="s">
        <v>39</v>
      </c>
      <c r="D149" s="19" t="s">
        <v>28</v>
      </c>
      <c r="E149" s="19"/>
      <c r="F149" s="19"/>
      <c r="G149" s="20">
        <f>SUM(G150)</f>
        <v>27.3</v>
      </c>
    </row>
    <row r="150" spans="1:7" ht="31.5">
      <c r="A150" s="18" t="s">
        <v>77</v>
      </c>
      <c r="B150" s="5">
        <v>951</v>
      </c>
      <c r="C150" s="19" t="s">
        <v>39</v>
      </c>
      <c r="D150" s="19" t="s">
        <v>28</v>
      </c>
      <c r="E150" s="19" t="s">
        <v>41</v>
      </c>
      <c r="F150" s="19"/>
      <c r="G150" s="20">
        <f>SUM(G151)</f>
        <v>27.3</v>
      </c>
    </row>
    <row r="151" spans="1:7" ht="63">
      <c r="A151" s="34" t="s">
        <v>120</v>
      </c>
      <c r="B151" s="5">
        <v>951</v>
      </c>
      <c r="C151" s="19" t="s">
        <v>39</v>
      </c>
      <c r="D151" s="19" t="s">
        <v>28</v>
      </c>
      <c r="E151" s="19" t="s">
        <v>74</v>
      </c>
      <c r="F151" s="19"/>
      <c r="G151" s="20">
        <f>SUM(G152)</f>
        <v>27.3</v>
      </c>
    </row>
    <row r="152" spans="1:7" ht="31.5">
      <c r="A152" s="22" t="s">
        <v>62</v>
      </c>
      <c r="B152" s="25">
        <v>951</v>
      </c>
      <c r="C152" s="7" t="s">
        <v>39</v>
      </c>
      <c r="D152" s="7" t="s">
        <v>28</v>
      </c>
      <c r="E152" s="7" t="s">
        <v>74</v>
      </c>
      <c r="F152" s="7" t="s">
        <v>63</v>
      </c>
      <c r="G152" s="12">
        <v>27.3</v>
      </c>
    </row>
    <row r="153" spans="1:7" ht="15.75">
      <c r="A153" s="18" t="s">
        <v>31</v>
      </c>
      <c r="B153" s="18"/>
      <c r="C153" s="9"/>
      <c r="D153" s="9"/>
      <c r="E153" s="9"/>
      <c r="F153" s="9"/>
      <c r="G153" s="20">
        <f>SUM(G12+G55+G61+G69+G87+G118+G148)</f>
        <v>21353.199999999997</v>
      </c>
    </row>
    <row r="154" spans="1:7" ht="15.75">
      <c r="A154" s="15"/>
      <c r="B154" s="15"/>
      <c r="C154" s="3"/>
      <c r="D154" s="3"/>
      <c r="E154" s="3"/>
      <c r="F154" s="3"/>
      <c r="G154" s="3"/>
    </row>
    <row r="155" spans="1:7" ht="15.75">
      <c r="A155" s="15"/>
      <c r="B155" s="15"/>
      <c r="C155" s="15"/>
      <c r="D155" s="15"/>
      <c r="E155" s="15"/>
      <c r="F155" s="15"/>
      <c r="G155" s="15"/>
    </row>
    <row r="156" spans="1:7" ht="15.75">
      <c r="A156" s="15"/>
      <c r="B156" s="15"/>
      <c r="C156" s="15"/>
      <c r="D156" s="15"/>
      <c r="E156" s="15"/>
      <c r="F156" s="15"/>
      <c r="G156" s="15"/>
    </row>
    <row r="157" spans="1:7" ht="15.75">
      <c r="A157" s="15"/>
      <c r="B157" s="15"/>
      <c r="C157" s="15"/>
      <c r="D157" s="15"/>
      <c r="E157" s="15"/>
      <c r="F157" s="15"/>
      <c r="G157" s="15"/>
    </row>
    <row r="158" spans="1:7" ht="15.75">
      <c r="A158" s="15"/>
      <c r="B158" s="15"/>
      <c r="C158" s="15"/>
      <c r="D158" s="15"/>
      <c r="E158" s="15"/>
      <c r="F158" s="15"/>
      <c r="G158" s="15"/>
    </row>
    <row r="159" spans="1:7" ht="15.75">
      <c r="A159" s="15"/>
      <c r="B159" s="15"/>
      <c r="C159" s="15"/>
      <c r="D159" s="15"/>
      <c r="E159" s="15"/>
      <c r="F159" s="15"/>
      <c r="G159" s="15"/>
    </row>
    <row r="160" spans="1:7" ht="15.75">
      <c r="A160" s="15"/>
      <c r="B160" s="15"/>
      <c r="C160" s="15"/>
      <c r="D160" s="15"/>
      <c r="E160" s="15"/>
      <c r="F160" s="15"/>
      <c r="G160" s="15"/>
    </row>
    <row r="161" spans="1:7" ht="15.75">
      <c r="A161" s="15"/>
      <c r="B161" s="15"/>
      <c r="C161" s="15"/>
      <c r="D161" s="15"/>
      <c r="E161" s="15"/>
      <c r="F161" s="15"/>
      <c r="G161" s="15"/>
    </row>
    <row r="162" spans="1:7" ht="15.75">
      <c r="A162" s="15"/>
      <c r="B162" s="15"/>
      <c r="C162" s="15"/>
      <c r="D162" s="15"/>
      <c r="E162" s="15"/>
      <c r="F162" s="15"/>
      <c r="G162" s="15"/>
    </row>
    <row r="163" spans="1:7" ht="15.75">
      <c r="A163" s="15"/>
      <c r="B163" s="15"/>
      <c r="C163" s="15"/>
      <c r="D163" s="15"/>
      <c r="E163" s="15"/>
      <c r="F163" s="15"/>
      <c r="G163" s="15"/>
    </row>
    <row r="164" spans="1:7" ht="15.75">
      <c r="A164" s="15"/>
      <c r="B164" s="15"/>
      <c r="C164" s="15"/>
      <c r="D164" s="15"/>
      <c r="E164" s="15"/>
      <c r="F164" s="15"/>
      <c r="G164" s="15"/>
    </row>
    <row r="165" spans="1:7" ht="15.75">
      <c r="A165" s="15"/>
      <c r="B165" s="15"/>
      <c r="C165" s="15"/>
      <c r="D165" s="15"/>
      <c r="E165" s="15"/>
      <c r="F165" s="15"/>
      <c r="G165" s="15"/>
    </row>
    <row r="166" spans="1:7" ht="15.75">
      <c r="A166" s="15"/>
      <c r="B166" s="15"/>
      <c r="C166" s="15"/>
      <c r="D166" s="15"/>
      <c r="E166" s="15"/>
      <c r="F166" s="15"/>
      <c r="G166" s="15"/>
    </row>
    <row r="167" spans="1:7" ht="15.75">
      <c r="A167" s="15"/>
      <c r="B167" s="15"/>
      <c r="C167" s="15"/>
      <c r="D167" s="15"/>
      <c r="E167" s="15"/>
      <c r="F167" s="15"/>
      <c r="G167" s="15"/>
    </row>
    <row r="168" spans="1:7" ht="15.75">
      <c r="A168" s="15"/>
      <c r="B168" s="15"/>
      <c r="C168" s="15"/>
      <c r="D168" s="15"/>
      <c r="E168" s="15"/>
      <c r="F168" s="15"/>
      <c r="G168" s="15"/>
    </row>
    <row r="169" spans="1:7" ht="15.75">
      <c r="A169" s="15"/>
      <c r="B169" s="15"/>
      <c r="C169" s="15"/>
      <c r="D169" s="15"/>
      <c r="E169" s="15"/>
      <c r="F169" s="15"/>
      <c r="G169" s="15"/>
    </row>
    <row r="170" spans="1:7" ht="15.75">
      <c r="A170" s="15"/>
      <c r="B170" s="15"/>
      <c r="C170" s="15"/>
      <c r="D170" s="15"/>
      <c r="E170" s="15"/>
      <c r="F170" s="15"/>
      <c r="G170" s="15"/>
    </row>
    <row r="171" spans="1:7" ht="15.75">
      <c r="A171" s="15"/>
      <c r="B171" s="15"/>
      <c r="C171" s="15"/>
      <c r="D171" s="15"/>
      <c r="E171" s="15"/>
      <c r="F171" s="15"/>
      <c r="G171" s="15"/>
    </row>
    <row r="172" spans="1:7" ht="15.75">
      <c r="A172" s="15"/>
      <c r="B172" s="15"/>
      <c r="C172" s="15"/>
      <c r="D172" s="15"/>
      <c r="E172" s="15"/>
      <c r="F172" s="15"/>
      <c r="G172" s="15"/>
    </row>
    <row r="173" spans="1:7" ht="15.75">
      <c r="A173" s="15"/>
      <c r="B173" s="15"/>
      <c r="C173" s="15"/>
      <c r="D173" s="15"/>
      <c r="E173" s="15"/>
      <c r="F173" s="15"/>
      <c r="G173" s="15"/>
    </row>
    <row r="174" spans="1:7" ht="15.75">
      <c r="A174" s="15"/>
      <c r="B174" s="15"/>
      <c r="C174" s="15"/>
      <c r="D174" s="15"/>
      <c r="E174" s="15"/>
      <c r="F174" s="15"/>
      <c r="G174" s="15"/>
    </row>
    <row r="175" spans="1:7" ht="15.75">
      <c r="A175" s="15"/>
      <c r="B175" s="15"/>
      <c r="C175" s="15"/>
      <c r="D175" s="15"/>
      <c r="E175" s="15"/>
      <c r="F175" s="15"/>
      <c r="G175" s="15"/>
    </row>
    <row r="176" spans="1:7" ht="15.75">
      <c r="A176" s="15"/>
      <c r="B176" s="15"/>
      <c r="C176" s="15"/>
      <c r="D176" s="15"/>
      <c r="E176" s="15"/>
      <c r="F176" s="15"/>
      <c r="G176" s="15"/>
    </row>
    <row r="177" spans="1:7" ht="15.75">
      <c r="A177" s="15"/>
      <c r="B177" s="15"/>
      <c r="C177" s="15"/>
      <c r="D177" s="15"/>
      <c r="E177" s="15"/>
      <c r="F177" s="15"/>
      <c r="G177" s="15"/>
    </row>
    <row r="178" spans="1:7" ht="15.75">
      <c r="A178" s="15"/>
      <c r="B178" s="15"/>
      <c r="C178" s="15"/>
      <c r="D178" s="15"/>
      <c r="E178" s="15"/>
      <c r="F178" s="15"/>
      <c r="G178" s="15"/>
    </row>
    <row r="179" spans="1:7" ht="15.75">
      <c r="A179" s="15"/>
      <c r="B179" s="15"/>
      <c r="C179" s="15"/>
      <c r="D179" s="15"/>
      <c r="E179" s="15"/>
      <c r="F179" s="15"/>
      <c r="G179" s="15"/>
    </row>
    <row r="180" spans="1:7" ht="15.75">
      <c r="A180" s="10"/>
      <c r="B180" s="10"/>
      <c r="C180" s="10"/>
      <c r="D180" s="10"/>
      <c r="E180" s="10"/>
      <c r="F180" s="10"/>
      <c r="G180" s="10"/>
    </row>
    <row r="181" spans="1:7" ht="15.75">
      <c r="A181" s="10"/>
      <c r="B181" s="10"/>
      <c r="C181" s="10"/>
      <c r="D181" s="10"/>
      <c r="E181" s="10"/>
      <c r="F181" s="10"/>
      <c r="G181" s="10"/>
    </row>
    <row r="182" spans="1:7" ht="15.75">
      <c r="A182" s="10"/>
      <c r="B182" s="10"/>
      <c r="C182" s="10"/>
      <c r="D182" s="10"/>
      <c r="E182" s="10"/>
      <c r="F182" s="10"/>
      <c r="G182" s="10"/>
    </row>
    <row r="183" spans="1:7" ht="15.75">
      <c r="A183" s="10"/>
      <c r="B183" s="10"/>
      <c r="C183" s="10"/>
      <c r="D183" s="10"/>
      <c r="E183" s="10"/>
      <c r="F183" s="10"/>
      <c r="G183" s="10"/>
    </row>
    <row r="184" spans="1:7" ht="15.75">
      <c r="A184" s="10"/>
      <c r="B184" s="10"/>
      <c r="C184" s="10"/>
      <c r="D184" s="10"/>
      <c r="E184" s="10"/>
      <c r="F184" s="10"/>
      <c r="G184" s="10"/>
    </row>
    <row r="185" spans="1:7" ht="15.75">
      <c r="A185" s="10"/>
      <c r="B185" s="10"/>
      <c r="C185" s="10"/>
      <c r="D185" s="10"/>
      <c r="E185" s="10"/>
      <c r="F185" s="10"/>
      <c r="G185" s="10"/>
    </row>
    <row r="186" spans="1:7" ht="15.75">
      <c r="A186" s="10"/>
      <c r="B186" s="10"/>
      <c r="C186" s="10"/>
      <c r="D186" s="10"/>
      <c r="E186" s="10"/>
      <c r="F186" s="10"/>
      <c r="G186" s="10"/>
    </row>
    <row r="187" spans="1:7" ht="15.75">
      <c r="A187" s="10"/>
      <c r="B187" s="10"/>
      <c r="C187" s="10"/>
      <c r="D187" s="10"/>
      <c r="E187" s="10"/>
      <c r="F187" s="10"/>
      <c r="G187" s="10"/>
    </row>
    <row r="188" spans="1:7" ht="15.75">
      <c r="A188" s="10"/>
      <c r="B188" s="10"/>
      <c r="C188" s="10"/>
      <c r="D188" s="10"/>
      <c r="E188" s="10"/>
      <c r="F188" s="10"/>
      <c r="G188" s="10"/>
    </row>
    <row r="189" spans="1:7" ht="15.75">
      <c r="A189" s="10"/>
      <c r="B189" s="10"/>
      <c r="C189" s="10"/>
      <c r="D189" s="10"/>
      <c r="E189" s="10"/>
      <c r="F189" s="10"/>
      <c r="G189" s="10"/>
    </row>
    <row r="190" spans="1:7" ht="15.75">
      <c r="A190" s="10"/>
      <c r="B190" s="10"/>
      <c r="C190" s="10"/>
      <c r="D190" s="10"/>
      <c r="E190" s="10"/>
      <c r="F190" s="10"/>
      <c r="G190" s="10"/>
    </row>
    <row r="191" spans="1:7" ht="15.75">
      <c r="A191" s="10"/>
      <c r="B191" s="10"/>
      <c r="C191" s="10"/>
      <c r="D191" s="10"/>
      <c r="E191" s="10"/>
      <c r="F191" s="10"/>
      <c r="G191" s="10"/>
    </row>
    <row r="192" spans="1:7" ht="15.75">
      <c r="A192" s="10"/>
      <c r="B192" s="10"/>
      <c r="C192" s="10"/>
      <c r="D192" s="10"/>
      <c r="E192" s="10"/>
      <c r="F192" s="10"/>
      <c r="G192" s="10"/>
    </row>
    <row r="193" spans="1:7" ht="15.75">
      <c r="A193" s="10"/>
      <c r="B193" s="10"/>
      <c r="C193" s="10"/>
      <c r="D193" s="10"/>
      <c r="E193" s="10"/>
      <c r="F193" s="10"/>
      <c r="G193" s="10"/>
    </row>
    <row r="194" spans="1:7" ht="15.75">
      <c r="A194" s="10"/>
      <c r="B194" s="10"/>
      <c r="C194" s="10"/>
      <c r="D194" s="10"/>
      <c r="E194" s="10"/>
      <c r="F194" s="10"/>
      <c r="G194" s="10"/>
    </row>
    <row r="195" spans="1:7" ht="15.75">
      <c r="A195" s="10"/>
      <c r="B195" s="10"/>
      <c r="C195" s="10"/>
      <c r="D195" s="10"/>
      <c r="E195" s="10"/>
      <c r="F195" s="10"/>
      <c r="G195" s="10"/>
    </row>
    <row r="196" spans="1:7" ht="15.75">
      <c r="A196" s="10"/>
      <c r="B196" s="10"/>
      <c r="C196" s="10"/>
      <c r="D196" s="10"/>
      <c r="E196" s="10"/>
      <c r="F196" s="10"/>
      <c r="G196" s="10"/>
    </row>
    <row r="197" spans="1:7" ht="15.75">
      <c r="A197" s="10"/>
      <c r="B197" s="10"/>
      <c r="C197" s="10"/>
      <c r="D197" s="10"/>
      <c r="E197" s="10"/>
      <c r="F197" s="10"/>
      <c r="G197" s="10"/>
    </row>
    <row r="198" spans="1:7" ht="15.75">
      <c r="A198" s="10"/>
      <c r="B198" s="10"/>
      <c r="C198" s="10"/>
      <c r="D198" s="10"/>
      <c r="E198" s="10"/>
      <c r="F198" s="10"/>
      <c r="G198" s="10"/>
    </row>
    <row r="199" spans="1:7" ht="15.75">
      <c r="A199" s="10"/>
      <c r="B199" s="10"/>
      <c r="C199" s="10"/>
      <c r="D199" s="10"/>
      <c r="E199" s="10"/>
      <c r="F199" s="10"/>
      <c r="G199" s="10"/>
    </row>
    <row r="200" spans="1:7" ht="15.75">
      <c r="A200" s="10"/>
      <c r="B200" s="10"/>
      <c r="C200" s="10"/>
      <c r="D200" s="10"/>
      <c r="E200" s="10"/>
      <c r="F200" s="10"/>
      <c r="G200" s="10"/>
    </row>
    <row r="201" spans="1:7" ht="15.75">
      <c r="A201" s="10"/>
      <c r="B201" s="10"/>
      <c r="C201" s="10"/>
      <c r="D201" s="10"/>
      <c r="E201" s="10"/>
      <c r="F201" s="10"/>
      <c r="G201" s="10"/>
    </row>
    <row r="202" spans="1:7" ht="15.75">
      <c r="A202" s="10"/>
      <c r="B202" s="10"/>
      <c r="C202" s="10"/>
      <c r="D202" s="10"/>
      <c r="E202" s="10"/>
      <c r="F202" s="10"/>
      <c r="G202" s="10"/>
    </row>
    <row r="203" spans="1:7" ht="15.75">
      <c r="A203" s="10"/>
      <c r="B203" s="10"/>
      <c r="C203" s="10"/>
      <c r="D203" s="10"/>
      <c r="E203" s="10"/>
      <c r="F203" s="10"/>
      <c r="G203" s="10"/>
    </row>
    <row r="204" spans="1:7" ht="15.75">
      <c r="A204" s="10"/>
      <c r="B204" s="10"/>
      <c r="C204" s="10"/>
      <c r="D204" s="10"/>
      <c r="E204" s="10"/>
      <c r="F204" s="10"/>
      <c r="G204" s="10"/>
    </row>
    <row r="205" spans="1:7" ht="15.75">
      <c r="A205" s="10"/>
      <c r="B205" s="10"/>
      <c r="C205" s="10"/>
      <c r="D205" s="10"/>
      <c r="E205" s="10"/>
      <c r="F205" s="10"/>
      <c r="G205" s="10"/>
    </row>
    <row r="206" spans="1:7" ht="15.75">
      <c r="A206" s="10"/>
      <c r="B206" s="10"/>
      <c r="C206" s="10"/>
      <c r="D206" s="10"/>
      <c r="E206" s="10"/>
      <c r="F206" s="10"/>
      <c r="G206" s="10"/>
    </row>
  </sheetData>
  <sheetProtection/>
  <mergeCells count="7">
    <mergeCell ref="A4:G4"/>
    <mergeCell ref="A5:G5"/>
    <mergeCell ref="A2:G2"/>
    <mergeCell ref="A3:G3"/>
    <mergeCell ref="F9:G9"/>
    <mergeCell ref="A7:G7"/>
    <mergeCell ref="A6:G6"/>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2013-03-28T05:01:28Z</cp:lastPrinted>
  <dcterms:created xsi:type="dcterms:W3CDTF">2007-07-02T11:46:05Z</dcterms:created>
  <dcterms:modified xsi:type="dcterms:W3CDTF">2013-04-03T12:40:39Z</dcterms:modified>
  <cp:category/>
  <cp:version/>
  <cp:contentType/>
  <cp:contentStatus/>
</cp:coreProperties>
</file>